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2. jednání\"/>
    </mc:Choice>
  </mc:AlternateContent>
  <bookViews>
    <workbookView xWindow="0" yWindow="0" windowWidth="23040" windowHeight="9084"/>
  </bookViews>
  <sheets>
    <sheet name="festivaly" sheetId="2" r:id="rId1"/>
    <sheet name="JK" sheetId="3" r:id="rId2"/>
    <sheet name="PB" sheetId="4" r:id="rId3"/>
    <sheet name="PM" sheetId="5" r:id="rId4"/>
    <sheet name="RN" sheetId="6" r:id="rId5"/>
    <sheet name="ZK" sheetId="7" r:id="rId6"/>
  </sheets>
  <definedNames>
    <definedName name="_xlnm.Print_Area" localSheetId="0">festivaly!$A$1:$Z$53</definedName>
  </definedNames>
  <calcPr calcId="162913" concurrentCalc="0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8" i="2" l="1"/>
  <c r="E48" i="7"/>
  <c r="D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E48" i="6"/>
  <c r="D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E48" i="5"/>
  <c r="D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E48" i="4"/>
  <c r="D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E48" i="3"/>
  <c r="D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17" i="2"/>
  <c r="Q36" i="2"/>
  <c r="Q40" i="2"/>
  <c r="Q47" i="2"/>
  <c r="Q17" i="2"/>
  <c r="Q29" i="2"/>
  <c r="Q20" i="2"/>
  <c r="Q22" i="2"/>
  <c r="Q28" i="2"/>
  <c r="Q46" i="2"/>
  <c r="Q45" i="2"/>
  <c r="Q32" i="2"/>
  <c r="Q19" i="2"/>
  <c r="Q21" i="2"/>
  <c r="Q30" i="2"/>
  <c r="Q31" i="2"/>
  <c r="Q18" i="2"/>
  <c r="Q27" i="2"/>
  <c r="Q37" i="2"/>
  <c r="Q23" i="2"/>
  <c r="Q24" i="2"/>
  <c r="Q25" i="2"/>
  <c r="Q38" i="2"/>
  <c r="Q43" i="2"/>
  <c r="Q34" i="2"/>
  <c r="Q42" i="2"/>
  <c r="Q44" i="2"/>
  <c r="Q39" i="2"/>
  <c r="Q26" i="2"/>
  <c r="Q41" i="2"/>
  <c r="Q35" i="2"/>
  <c r="D48" i="2"/>
  <c r="E48" i="2"/>
  <c r="R49" i="2"/>
  <c r="Q33" i="2"/>
</calcChain>
</file>

<file path=xl/sharedStrings.xml><?xml version="1.0" encoding="utf-8"?>
<sst xmlns="http://schemas.openxmlformats.org/spreadsheetml/2006/main" count="1651" uniqueCount="173">
  <si>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</si>
  <si>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</si>
  <si>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</si>
  <si>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</si>
  <si>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</si>
  <si>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</si>
  <si>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</si>
  <si>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</si>
  <si>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</si>
  <si>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</si>
  <si>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</si>
  <si>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</si>
  <si>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</si>
  <si>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</si>
  <si>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</si>
  <si>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</si>
  <si>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</si>
  <si>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</si>
  <si>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</si>
  <si>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</si>
  <si>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</si>
  <si>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</si>
  <si>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</si>
  <si>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</si>
  <si>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</si>
  <si>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</si>
  <si>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</si>
  <si>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</si>
  <si>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</si>
  <si>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</si>
  <si>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</si>
  <si>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</si>
  <si>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dotace</t>
    </r>
  </si>
  <si>
    <t>Filmové festivaly a přehlídky v roce 2018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</si>
  <si>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2017-9-1-30</t>
    </r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</si>
  <si>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9. filmový festival a přehlídka v oblasti kinematografie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</si>
  <si>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17. 10. 2017 – 20. 11. 2017</t>
    </r>
  </si>
  <si>
    <t>Finanční alokace: 25 000 000 Kč</t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</si>
  <si>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však do 31. ledna 2019</t>
    </r>
  </si>
  <si>
    <t>2. Podpora festivalů a přehlídek s výrazným dopadem na lokální filmovou kulturu</t>
  </si>
  <si>
    <r>
      <t xml:space="preserve">1. </t>
    </r>
    <r>
      <rPr>
        <sz val="9.5"/>
        <color theme="1"/>
        <rFont val="Arial"/>
        <family val="2"/>
        <charset val="238"/>
      </rPr>
      <t>Podpora festivalů a přehlídek jako alternativní distribuce</t>
    </r>
  </si>
  <si>
    <t>3. Podpora rozvoje kinematografie prostřednictvím industry programu</t>
  </si>
  <si>
    <t>Podpora je určena pro festivaly:</t>
  </si>
  <si>
    <t xml:space="preserve"> - s národním a mezinárodním významem.</t>
  </si>
  <si>
    <t xml:space="preserve"> - jejichž dramaturgie je postavena na širších základech, než je pouze výběr dle formálních kritérií jako země původu, autor nebo žánr.</t>
  </si>
  <si>
    <t xml:space="preserve"> - doplněné o odborné doprovodné programy (přednášky, workshopy, diskuze s autory či odborníky, master class, industry program apod.).</t>
  </si>
  <si>
    <t xml:space="preserve"> - s takovou programovou nabídkou, která není dostupná v běžné české distribuci.</t>
  </si>
  <si>
    <t xml:space="preserve">Dramaturgická a programová kvalita projektu </t>
  </si>
  <si>
    <t>Realizační strategie</t>
  </si>
  <si>
    <t>2102/2017</t>
  </si>
  <si>
    <t>2104/2017</t>
  </si>
  <si>
    <t>2105/2017</t>
  </si>
  <si>
    <t>2106/2017</t>
  </si>
  <si>
    <t>2108/2017</t>
  </si>
  <si>
    <t>2114/2017</t>
  </si>
  <si>
    <t>2116/2017</t>
  </si>
  <si>
    <t>2117/2017</t>
  </si>
  <si>
    <t>2221/2017</t>
  </si>
  <si>
    <t>2227/2017</t>
  </si>
  <si>
    <t>2228/2017</t>
  </si>
  <si>
    <t>2229/2017</t>
  </si>
  <si>
    <t>2230/2017</t>
  </si>
  <si>
    <t>2231/2017</t>
  </si>
  <si>
    <t>2232/2017</t>
  </si>
  <si>
    <t>2233/2017</t>
  </si>
  <si>
    <t>2234/2017</t>
  </si>
  <si>
    <t>2235/2017</t>
  </si>
  <si>
    <t>2236/2017</t>
  </si>
  <si>
    <t>2248/2017</t>
  </si>
  <si>
    <t>2264/2017</t>
  </si>
  <si>
    <t>2265/2017</t>
  </si>
  <si>
    <t>2266/2017</t>
  </si>
  <si>
    <t>2267/2017</t>
  </si>
  <si>
    <t>2268/2017</t>
  </si>
  <si>
    <t>2269/2017</t>
  </si>
  <si>
    <t>2270/2017</t>
  </si>
  <si>
    <t>2271/2017</t>
  </si>
  <si>
    <t>2272/2017</t>
  </si>
  <si>
    <t>2273/2017</t>
  </si>
  <si>
    <t>2277/2017</t>
  </si>
  <si>
    <t>Slavonice Fest 2018</t>
  </si>
  <si>
    <t>KRRR! 70MM FILM FEST KRNOV 2018</t>
  </si>
  <si>
    <t>Mezinárodní festival outdoorových filmů - 16.ročník 2018</t>
  </si>
  <si>
    <t>Světový festival neprofesionálního filmu UNICA 2018</t>
  </si>
  <si>
    <t>Anifilm 2018, Mezinárodní festival animovaných filmů, Třeboň</t>
  </si>
  <si>
    <t>Mezinárodní filmový festival pro děti a mládež JUNIORFEST 2018</t>
  </si>
  <si>
    <t>Academia Film Olomouc 2018</t>
  </si>
  <si>
    <t>20. ročník Mezinárodního festivalu dokumentárních filmů o lidských právech Jeden svět</t>
  </si>
  <si>
    <t>Malé oči 2018</t>
  </si>
  <si>
    <t>18. Mezinárodní festival studentských filmů Písek 2018</t>
  </si>
  <si>
    <t>Měsíc pomalého filmu</t>
  </si>
  <si>
    <t>59. Brněnská 16</t>
  </si>
  <si>
    <t>58. ZLÍN FILM FESTIVAL - Mezinárodní festival filmů pro děti a mládež 2018</t>
  </si>
  <si>
    <t>44. Letní filmová škola Uherské Hradiště</t>
  </si>
  <si>
    <t>25. Dny evropského filmu</t>
  </si>
  <si>
    <t>13. Festival krátkých filmů Praha</t>
  </si>
  <si>
    <t>22. Mezinárodní festival dokumentárních filmů Ji.hlava 2018</t>
  </si>
  <si>
    <t>20. KINO NA HRANICI/ KINO NA GRANICI</t>
  </si>
  <si>
    <t>Finále Plzeň</t>
  </si>
  <si>
    <t>PAF 2018 - Přehlídka filmové animace a současného umění</t>
  </si>
  <si>
    <t>10.MFF Ostrava Kamera Oko 2018</t>
  </si>
  <si>
    <t>Cena Pavla Kouteckého 2018</t>
  </si>
  <si>
    <t>25. Mezinárodní filmový festival Praha - FEBIOFEST 2018</t>
  </si>
  <si>
    <t>Bardzo fajný festival 2018</t>
  </si>
  <si>
    <t>FAMUFEST 2018</t>
  </si>
  <si>
    <t>KINO ASIA 2018</t>
  </si>
  <si>
    <t>NOIR FILM FESTIVAL 2018</t>
  </si>
  <si>
    <t>Be2Can 2018</t>
  </si>
  <si>
    <t>19.queer filmový festival Mezipatra</t>
  </si>
  <si>
    <t>5. Mezinárodní filmový festival 3Kino - Praha (5.MFF 3Kino - Praha)</t>
  </si>
  <si>
    <t>Marienbad Film Festival, 3. ročník mezinárodního filmového festivalu v Mariánských Lázních</t>
  </si>
  <si>
    <t>Filmová a televizní společnost Total HelpArt T.H.A., s.r.o.</t>
  </si>
  <si>
    <t>Městské informační a kulturní středisko Krnov p.o.</t>
  </si>
  <si>
    <t>OUTDOOR FILMS s.r.o.</t>
  </si>
  <si>
    <t>Kulturní středisko města Blanska p.o.</t>
  </si>
  <si>
    <t>Občanské sdružení pro podporu animovaného filmu, z.s.</t>
  </si>
  <si>
    <t>JUNIORFEST, z.s.</t>
  </si>
  <si>
    <t>Univerzita Palackého v Olomouci</t>
  </si>
  <si>
    <t>Člověk v tísni, o.p.s.</t>
  </si>
  <si>
    <t>Pro-OKO z.s.</t>
  </si>
  <si>
    <t>Filmfest Písek s.r.o.</t>
  </si>
  <si>
    <t>Pražské centrum, z.s.</t>
  </si>
  <si>
    <t>TIC BRNO, p.o.</t>
  </si>
  <si>
    <t>FILMFEST. s.r.o.</t>
  </si>
  <si>
    <t>Asociace českých filmových klubů, z.s.</t>
  </si>
  <si>
    <t>EUROFILMFEST, s.r.o.</t>
  </si>
  <si>
    <t>Film Servis Festival Karlovy Vary, a.s.</t>
  </si>
  <si>
    <t>DOC.DREAM services s.r.o.</t>
  </si>
  <si>
    <t>EducationTalentCulture, z.s.</t>
  </si>
  <si>
    <t>Film Servis Plzeň s.r.o.</t>
  </si>
  <si>
    <t>PAF, z.s.</t>
  </si>
  <si>
    <t>Kamera Oko s.r.o.</t>
  </si>
  <si>
    <t>nutprodukce, s.r.o.</t>
  </si>
  <si>
    <t>Mezinárodní filmový festival Praha - FEBIOFEST, s.r.o.</t>
  </si>
  <si>
    <t>Popular z.s.</t>
  </si>
  <si>
    <t>Akademie múzických umění v Praze</t>
  </si>
  <si>
    <t>Pavel Šindelář</t>
  </si>
  <si>
    <t>EKOFEST z.s.</t>
  </si>
  <si>
    <t>Film Europe s.r.o.</t>
  </si>
  <si>
    <t>Mezipatra z.s.</t>
  </si>
  <si>
    <t>3KINO, z.s.</t>
  </si>
  <si>
    <t>Marienbad Film, z.s.</t>
  </si>
  <si>
    <t>Alena, Prokopová</t>
  </si>
  <si>
    <t>Pavel, Skopal</t>
  </si>
  <si>
    <t>Petr, Slavík</t>
  </si>
  <si>
    <t>Přemysl, Šoba</t>
  </si>
  <si>
    <t>Hana, Cielová</t>
  </si>
  <si>
    <t>Markéta, Hodoušková</t>
  </si>
  <si>
    <t>Vladimír, Hendrich</t>
  </si>
  <si>
    <t>Daniela, Staníková</t>
  </si>
  <si>
    <t>Alice, Aronová</t>
  </si>
  <si>
    <t>Lenka, Lovicarová</t>
  </si>
  <si>
    <t>Iva, Baslarová</t>
  </si>
  <si>
    <t>Denisa, Štrbová</t>
  </si>
  <si>
    <t>Milica, Pechánková</t>
  </si>
  <si>
    <t>Štefan, Uhrík</t>
  </si>
  <si>
    <t>Jan, Lukeš</t>
  </si>
  <si>
    <t>Lukáš, Gregor</t>
  </si>
  <si>
    <t>Vladislav, Škach</t>
  </si>
  <si>
    <t>Jiří, Králík</t>
  </si>
  <si>
    <t>Cielová, Hana</t>
  </si>
  <si>
    <t>Jiří, Voráč</t>
  </si>
  <si>
    <t>Ondřej, Šír</t>
  </si>
  <si>
    <t>Veronika, Klusáková</t>
  </si>
  <si>
    <t>Hodoušková, Markéta</t>
  </si>
  <si>
    <t>Hana, Kulhánková</t>
  </si>
  <si>
    <t>Helena, Bendová</t>
  </si>
  <si>
    <t>Andrea, Slováková</t>
  </si>
  <si>
    <t>Jan, Jílek</t>
  </si>
  <si>
    <t>ano</t>
  </si>
  <si>
    <t>ne</t>
  </si>
  <si>
    <t>x</t>
  </si>
  <si>
    <t>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</si>
</sst>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9.5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4B4B4"/>
      </top>
      <bottom/>
      <diagonal/>
    </border>
  </borders>
  <cellStyleXfs count="4">
    <xf numFmtId="0" fontId="0" fillId="0" borderId="0"/>
    <xf numFmtId="0" fontId="6" fillId="0" borderId="0"/>
    <xf numFmtId="43" fontId="8" fillId="0" borderId="0" applyFont="0" applyFill="0" applyBorder="0" applyAlignment="0" applyProtection="0"/>
    <xf numFmtId="0" fontId="9" fillId="0" borderId="0" applyFill="0" applyProtection="0"/>
  </cellStyleXfs>
  <cellXfs count="62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/>
    </xf>
    <xf numFmtId="49" fontId="3" fillId="2" borderId="3" xfId="0" applyNumberFormat="1" applyFont="1" applyFill="1" applyBorder="1" applyAlignment="1">
      <alignment horizontal="right" vertical="top"/>
    </xf>
    <xf numFmtId="49" fontId="3" fillId="2" borderId="3" xfId="0" applyNumberFormat="1" applyFont="1" applyFill="1" applyBorder="1" applyAlignment="1">
      <alignment horizontal="left" vertical="top"/>
    </xf>
    <xf numFmtId="49" fontId="3" fillId="2" borderId="4" xfId="0" applyNumberFormat="1" applyFont="1" applyFill="1" applyBorder="1" applyAlignment="1">
      <alignment horizontal="left" vertical="top"/>
    </xf>
    <xf numFmtId="9" fontId="3" fillId="2" borderId="1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 applyProtection="1">
      <alignment horizontal="left" vertical="top"/>
      <protection locked="0"/>
    </xf>
    <xf numFmtId="49" fontId="3" fillId="2" borderId="1" xfId="0" applyNumberFormat="1" applyFont="1" applyFill="1" applyBorder="1" applyAlignment="1">
      <alignment horizontal="left" vertical="top"/>
    </xf>
    <xf numFmtId="49" fontId="3" fillId="2" borderId="6" xfId="0" applyNumberFormat="1" applyFont="1" applyFill="1" applyBorder="1" applyAlignment="1">
      <alignment horizontal="right" vertical="top"/>
    </xf>
    <xf numFmtId="49" fontId="3" fillId="2" borderId="6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>
      <alignment horizontal="left" vertical="top"/>
    </xf>
    <xf numFmtId="0" fontId="5" fillId="2" borderId="8" xfId="1" applyFont="1" applyFill="1" applyBorder="1" applyAlignment="1">
      <alignment wrapText="1"/>
    </xf>
    <xf numFmtId="0" fontId="5" fillId="2" borderId="8" xfId="1" applyFont="1" applyFill="1" applyBorder="1" applyAlignment="1"/>
    <xf numFmtId="0" fontId="7" fillId="2" borderId="8" xfId="1" applyFont="1" applyFill="1" applyBorder="1"/>
    <xf numFmtId="3" fontId="7" fillId="2" borderId="8" xfId="1" applyNumberFormat="1" applyFont="1" applyFill="1" applyBorder="1"/>
    <xf numFmtId="0" fontId="5" fillId="2" borderId="8" xfId="1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64" fontId="3" fillId="2" borderId="1" xfId="2" applyNumberFormat="1" applyFont="1" applyFill="1" applyBorder="1" applyAlignment="1">
      <alignment horizontal="right" vertical="top"/>
    </xf>
    <xf numFmtId="164" fontId="3" fillId="2" borderId="1" xfId="2" applyNumberFormat="1" applyFont="1" applyFill="1" applyBorder="1" applyAlignment="1" applyProtection="1">
      <alignment horizontal="right" vertical="top"/>
      <protection locked="0"/>
    </xf>
    <xf numFmtId="49" fontId="3" fillId="2" borderId="2" xfId="0" applyNumberFormat="1" applyFont="1" applyFill="1" applyBorder="1" applyAlignment="1">
      <alignment horizontal="center" vertical="top"/>
    </xf>
    <xf numFmtId="9" fontId="3" fillId="2" borderId="1" xfId="0" applyNumberFormat="1" applyFont="1" applyFill="1" applyBorder="1" applyAlignment="1">
      <alignment horizontal="center" vertical="top"/>
    </xf>
    <xf numFmtId="49" fontId="3" fillId="2" borderId="3" xfId="0" applyNumberFormat="1" applyFont="1" applyFill="1" applyBorder="1" applyAlignment="1">
      <alignment horizontal="center" vertical="top"/>
    </xf>
    <xf numFmtId="9" fontId="3" fillId="2" borderId="3" xfId="0" applyNumberFormat="1" applyFont="1" applyFill="1" applyBorder="1" applyAlignment="1">
      <alignment horizontal="center" vertical="top"/>
    </xf>
    <xf numFmtId="0" fontId="5" fillId="2" borderId="8" xfId="1" applyFont="1" applyFill="1" applyBorder="1" applyAlignment="1">
      <alignment vertical="top" wrapText="1"/>
    </xf>
    <xf numFmtId="0" fontId="7" fillId="2" borderId="8" xfId="1" applyFont="1" applyFill="1" applyBorder="1" applyAlignment="1">
      <alignment vertical="top" wrapText="1"/>
    </xf>
    <xf numFmtId="3" fontId="7" fillId="2" borderId="8" xfId="1" applyNumberFormat="1" applyFont="1" applyFill="1" applyBorder="1" applyAlignment="1">
      <alignment vertical="top"/>
    </xf>
    <xf numFmtId="0" fontId="7" fillId="2" borderId="8" xfId="1" applyFont="1" applyFill="1" applyBorder="1" applyAlignment="1">
      <alignment vertical="top"/>
    </xf>
    <xf numFmtId="0" fontId="5" fillId="2" borderId="8" xfId="1" applyFont="1" applyFill="1" applyBorder="1" applyAlignment="1">
      <alignment horizontal="right" vertical="top" wrapText="1"/>
    </xf>
    <xf numFmtId="0" fontId="7" fillId="2" borderId="8" xfId="1" applyFont="1" applyFill="1" applyBorder="1" applyAlignment="1">
      <alignment horizontal="center" vertical="top"/>
    </xf>
    <xf numFmtId="9" fontId="7" fillId="2" borderId="8" xfId="1" applyNumberFormat="1" applyFont="1" applyFill="1" applyBorder="1" applyAlignment="1">
      <alignment horizontal="center" vertical="top"/>
    </xf>
    <xf numFmtId="14" fontId="7" fillId="2" borderId="8" xfId="1" applyNumberFormat="1" applyFont="1" applyFill="1" applyBorder="1" applyAlignment="1">
      <alignment horizontal="center" vertical="top"/>
    </xf>
    <xf numFmtId="0" fontId="5" fillId="0" borderId="8" xfId="1" applyFont="1" applyFill="1" applyBorder="1" applyAlignment="1">
      <alignment wrapText="1"/>
    </xf>
    <xf numFmtId="0" fontId="7" fillId="0" borderId="8" xfId="1" applyFont="1" applyFill="1" applyBorder="1"/>
    <xf numFmtId="3" fontId="7" fillId="0" borderId="8" xfId="1" applyNumberFormat="1" applyFont="1" applyFill="1" applyBorder="1"/>
    <xf numFmtId="0" fontId="5" fillId="0" borderId="8" xfId="1" applyFont="1" applyFill="1" applyBorder="1" applyAlignment="1">
      <alignment horizontal="right" wrapText="1"/>
    </xf>
    <xf numFmtId="0" fontId="5" fillId="0" borderId="8" xfId="1" applyFont="1" applyFill="1" applyBorder="1" applyAlignment="1"/>
    <xf numFmtId="0" fontId="7" fillId="0" borderId="8" xfId="1" applyFont="1" applyFill="1" applyBorder="1" applyAlignment="1"/>
    <xf numFmtId="3" fontId="7" fillId="0" borderId="8" xfId="1" applyNumberFormat="1" applyFont="1" applyFill="1" applyBorder="1" applyAlignment="1"/>
    <xf numFmtId="0" fontId="5" fillId="0" borderId="8" xfId="1" applyFont="1" applyFill="1" applyBorder="1" applyAlignment="1">
      <alignment horizontal="right"/>
    </xf>
    <xf numFmtId="164" fontId="3" fillId="2" borderId="9" xfId="2" applyNumberFormat="1" applyFont="1" applyFill="1" applyBorder="1" applyAlignment="1">
      <alignment horizontal="right" vertical="top"/>
    </xf>
    <xf numFmtId="9" fontId="3" fillId="2" borderId="8" xfId="1" applyNumberFormat="1" applyFont="1" applyFill="1" applyBorder="1" applyAlignment="1">
      <alignment horizontal="center" vertical="top"/>
    </xf>
    <xf numFmtId="0" fontId="5" fillId="2" borderId="8" xfId="1" applyFont="1" applyFill="1" applyBorder="1" applyAlignment="1">
      <alignment vertical="top"/>
    </xf>
    <xf numFmtId="0" fontId="5" fillId="2" borderId="8" xfId="1" applyFont="1" applyFill="1" applyBorder="1" applyAlignment="1">
      <alignment horizontal="right" vertical="top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left" vertical="top" wrapText="1"/>
    </xf>
    <xf numFmtId="2" fontId="4" fillId="2" borderId="7" xfId="0" applyNumberFormat="1" applyFont="1" applyFill="1" applyBorder="1" applyAlignment="1">
      <alignment horizontal="left" vertical="top" wrapText="1"/>
    </xf>
    <xf numFmtId="2" fontId="4" fillId="2" borderId="6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</cellXfs>
  <cellStyles count="4">
    <cellStyle name="Čárka" xfId="2" builtinId="3"/>
    <cellStyle name="Normální" xfId="0" builtinId="0"/>
    <cellStyle name="Normální 2" xfId="3"/>
    <cellStyle name="Normální 3" xfId="1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49"/>
  <sheetViews>
    <sheetView tabSelected="1" zoomScale="50" zoomScaleNormal="50" workbookViewId="0">
      <selection activeCell="Z17" sqref="Z17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50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2.10937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26" width="15" style="2" customWidth="1"/>
    <col min="27" max="16384" width="9.109375" style="2"/>
  </cols>
  <sheetData>
    <row r="1" spans="1:26" ht="38.25" customHeight="1" x14ac:dyDescent="0.3">
      <c r="A1" s="1" t="s">
        <v>33</v>
      </c>
    </row>
    <row r="2" spans="1:26" ht="14.4" x14ac:dyDescent="0.3">
      <c r="A2" s="4" t="s">
        <v>34</v>
      </c>
      <c r="D2" s="4" t="s">
        <v>23</v>
      </c>
    </row>
    <row r="3" spans="1:26" ht="14.4" x14ac:dyDescent="0.3">
      <c r="A3" s="4" t="s">
        <v>35</v>
      </c>
      <c r="D3" s="2" t="s">
        <v>40</v>
      </c>
    </row>
    <row r="4" spans="1:26" ht="14.4" x14ac:dyDescent="0.3">
      <c r="A4" s="4" t="s">
        <v>36</v>
      </c>
      <c r="D4" s="2" t="s">
        <v>39</v>
      </c>
    </row>
    <row r="5" spans="1:26" ht="12.6" x14ac:dyDescent="0.3">
      <c r="A5" s="4" t="s">
        <v>37</v>
      </c>
      <c r="D5" s="2" t="s">
        <v>41</v>
      </c>
    </row>
    <row r="6" spans="1:26" ht="14.4" x14ac:dyDescent="0.3">
      <c r="A6" s="4" t="s">
        <v>38</v>
      </c>
    </row>
    <row r="7" spans="1:26" ht="12.6" x14ac:dyDescent="0.3">
      <c r="A7" s="4" t="s">
        <v>22</v>
      </c>
      <c r="D7" s="4" t="s">
        <v>24</v>
      </c>
    </row>
    <row r="8" spans="1:26" ht="14.4" x14ac:dyDescent="0.3">
      <c r="A8" s="2" t="s">
        <v>32</v>
      </c>
      <c r="D8" s="2" t="s">
        <v>42</v>
      </c>
    </row>
    <row r="9" spans="1:26" x14ac:dyDescent="0.3">
      <c r="D9" s="2" t="s">
        <v>43</v>
      </c>
    </row>
    <row r="10" spans="1:26" x14ac:dyDescent="0.3">
      <c r="D10" s="2" t="s">
        <v>44</v>
      </c>
    </row>
    <row r="11" spans="1:26" x14ac:dyDescent="0.3">
      <c r="D11" s="2" t="s">
        <v>45</v>
      </c>
    </row>
    <row r="12" spans="1:26" x14ac:dyDescent="0.3">
      <c r="D12" s="2" t="s">
        <v>46</v>
      </c>
    </row>
    <row r="13" spans="1:26" ht="12.6" x14ac:dyDescent="0.3">
      <c r="A13" s="4"/>
    </row>
    <row r="14" spans="1:26" ht="26.4" customHeight="1" x14ac:dyDescent="0.3">
      <c r="A14" s="54" t="s">
        <v>0</v>
      </c>
      <c r="B14" s="54" t="s">
        <v>1</v>
      </c>
      <c r="C14" s="54" t="s">
        <v>17</v>
      </c>
      <c r="D14" s="54" t="s">
        <v>13</v>
      </c>
      <c r="E14" s="57" t="s">
        <v>2</v>
      </c>
      <c r="F14" s="54" t="s">
        <v>30</v>
      </c>
      <c r="G14" s="54"/>
      <c r="H14" s="54" t="s">
        <v>31</v>
      </c>
      <c r="I14" s="54"/>
      <c r="J14" s="54" t="s">
        <v>47</v>
      </c>
      <c r="K14" s="54" t="s">
        <v>14</v>
      </c>
      <c r="L14" s="54" t="s">
        <v>16</v>
      </c>
      <c r="M14" s="54" t="s">
        <v>28</v>
      </c>
      <c r="N14" s="54" t="s">
        <v>29</v>
      </c>
      <c r="O14" s="54" t="s">
        <v>48</v>
      </c>
      <c r="P14" s="54" t="s">
        <v>3</v>
      </c>
      <c r="Q14" s="54" t="s">
        <v>4</v>
      </c>
      <c r="R14" s="54" t="s">
        <v>5</v>
      </c>
      <c r="S14" s="54" t="s">
        <v>6</v>
      </c>
      <c r="T14" s="54" t="s">
        <v>7</v>
      </c>
      <c r="U14" s="54" t="s">
        <v>8</v>
      </c>
      <c r="V14" s="54" t="s">
        <v>9</v>
      </c>
      <c r="W14" s="54" t="s">
        <v>10</v>
      </c>
      <c r="X14" s="54" t="s">
        <v>11</v>
      </c>
      <c r="Y14" s="54" t="s">
        <v>12</v>
      </c>
      <c r="Z14" s="60" t="s">
        <v>15</v>
      </c>
    </row>
    <row r="15" spans="1:26" ht="81" customHeight="1" x14ac:dyDescent="0.3">
      <c r="A15" s="56"/>
      <c r="B15" s="56"/>
      <c r="C15" s="56"/>
      <c r="D15" s="56"/>
      <c r="E15" s="58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61"/>
    </row>
    <row r="16" spans="1:26" ht="28.95" customHeight="1" x14ac:dyDescent="0.3">
      <c r="A16" s="55"/>
      <c r="B16" s="55"/>
      <c r="C16" s="55"/>
      <c r="D16" s="55"/>
      <c r="E16" s="59"/>
      <c r="F16" s="5" t="s">
        <v>25</v>
      </c>
      <c r="G16" s="27" t="s">
        <v>26</v>
      </c>
      <c r="H16" s="27" t="s">
        <v>25</v>
      </c>
      <c r="I16" s="27" t="s">
        <v>26</v>
      </c>
      <c r="J16" s="27" t="s">
        <v>27</v>
      </c>
      <c r="K16" s="27" t="s">
        <v>19</v>
      </c>
      <c r="L16" s="27" t="s">
        <v>19</v>
      </c>
      <c r="M16" s="27" t="s">
        <v>20</v>
      </c>
      <c r="N16" s="27" t="s">
        <v>21</v>
      </c>
      <c r="O16" s="27" t="s">
        <v>21</v>
      </c>
      <c r="P16" s="27" t="s">
        <v>20</v>
      </c>
      <c r="Q16" s="27"/>
      <c r="R16" s="27"/>
      <c r="S16" s="27"/>
      <c r="T16" s="26"/>
      <c r="U16" s="26"/>
      <c r="V16" s="26"/>
      <c r="W16" s="26"/>
      <c r="X16" s="26"/>
      <c r="Y16" s="27"/>
      <c r="Z16" s="27"/>
    </row>
    <row r="17" spans="1:92" s="6" customFormat="1" ht="12.6" customHeight="1" x14ac:dyDescent="0.3">
      <c r="A17" s="34" t="s">
        <v>53</v>
      </c>
      <c r="B17" s="35" t="s">
        <v>115</v>
      </c>
      <c r="C17" s="34" t="s">
        <v>84</v>
      </c>
      <c r="D17" s="36">
        <v>12359000</v>
      </c>
      <c r="E17" s="36">
        <v>3000000</v>
      </c>
      <c r="F17" s="37" t="s">
        <v>146</v>
      </c>
      <c r="G17" s="38" t="s">
        <v>169</v>
      </c>
      <c r="H17" s="37" t="s">
        <v>150</v>
      </c>
      <c r="I17" s="34" t="s">
        <v>169</v>
      </c>
      <c r="J17" s="7">
        <v>36.4</v>
      </c>
      <c r="K17" s="7">
        <v>12.8</v>
      </c>
      <c r="L17" s="7">
        <v>14.2</v>
      </c>
      <c r="M17" s="7">
        <v>5</v>
      </c>
      <c r="N17" s="7">
        <v>9</v>
      </c>
      <c r="O17" s="7">
        <v>9.4</v>
      </c>
      <c r="P17" s="7">
        <v>5</v>
      </c>
      <c r="Q17" s="8">
        <f t="shared" ref="Q17:Q47" si="0">SUM(J17:P17)</f>
        <v>91.800000000000011</v>
      </c>
      <c r="R17" s="28">
        <v>3000000</v>
      </c>
      <c r="S17" s="30" t="s">
        <v>172</v>
      </c>
      <c r="T17" s="39" t="s">
        <v>169</v>
      </c>
      <c r="U17" s="32" t="s">
        <v>169</v>
      </c>
      <c r="V17" s="40">
        <v>0.68</v>
      </c>
      <c r="W17" s="33">
        <v>0.75</v>
      </c>
      <c r="X17" s="41">
        <v>43465</v>
      </c>
      <c r="Y17" s="41">
        <v>43465</v>
      </c>
      <c r="Z17" s="31">
        <f>R17/(0.7*D17)</f>
        <v>0.34676869372233077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</row>
    <row r="18" spans="1:92" s="6" customFormat="1" ht="12.75" customHeight="1" x14ac:dyDescent="0.3">
      <c r="A18" s="34" t="s">
        <v>65</v>
      </c>
      <c r="B18" s="35" t="s">
        <v>127</v>
      </c>
      <c r="C18" s="34" t="s">
        <v>96</v>
      </c>
      <c r="D18" s="36">
        <v>20363000</v>
      </c>
      <c r="E18" s="36">
        <v>4800000</v>
      </c>
      <c r="F18" s="37" t="s">
        <v>156</v>
      </c>
      <c r="G18" s="38" t="s">
        <v>169</v>
      </c>
      <c r="H18" s="37" t="s">
        <v>154</v>
      </c>
      <c r="I18" s="34" t="s">
        <v>169</v>
      </c>
      <c r="J18" s="7">
        <v>35.799999999999997</v>
      </c>
      <c r="K18" s="7">
        <v>13.8</v>
      </c>
      <c r="L18" s="7">
        <v>13.4</v>
      </c>
      <c r="M18" s="7">
        <v>4.5999999999999996</v>
      </c>
      <c r="N18" s="7">
        <v>8.1999999999999993</v>
      </c>
      <c r="O18" s="7">
        <v>7.2</v>
      </c>
      <c r="P18" s="7">
        <v>4.4000000000000004</v>
      </c>
      <c r="Q18" s="8">
        <f t="shared" si="0"/>
        <v>87.4</v>
      </c>
      <c r="R18" s="28">
        <v>3600000</v>
      </c>
      <c r="S18" s="30" t="s">
        <v>172</v>
      </c>
      <c r="T18" s="39" t="s">
        <v>169</v>
      </c>
      <c r="U18" s="32" t="s">
        <v>169</v>
      </c>
      <c r="V18" s="40">
        <v>0.81</v>
      </c>
      <c r="W18" s="33">
        <v>0.85</v>
      </c>
      <c r="X18" s="41">
        <v>43496</v>
      </c>
      <c r="Y18" s="41">
        <v>43496</v>
      </c>
      <c r="Z18" s="31">
        <f t="shared" ref="Z18:Z38" si="1">R18/(0.7*D18)</f>
        <v>0.25255891287419058</v>
      </c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</row>
    <row r="19" spans="1:92" s="6" customFormat="1" ht="25.2" customHeight="1" x14ac:dyDescent="0.3">
      <c r="A19" s="34" t="s">
        <v>61</v>
      </c>
      <c r="B19" s="35" t="s">
        <v>123</v>
      </c>
      <c r="C19" s="34" t="s">
        <v>92</v>
      </c>
      <c r="D19" s="36">
        <v>45355000</v>
      </c>
      <c r="E19" s="36">
        <v>2000000</v>
      </c>
      <c r="F19" s="37" t="s">
        <v>153</v>
      </c>
      <c r="G19" s="38" t="s">
        <v>169</v>
      </c>
      <c r="H19" s="37" t="s">
        <v>156</v>
      </c>
      <c r="I19" s="34" t="s">
        <v>169</v>
      </c>
      <c r="J19" s="7">
        <v>32.6</v>
      </c>
      <c r="K19" s="7">
        <v>12.6</v>
      </c>
      <c r="L19" s="7">
        <v>12.2</v>
      </c>
      <c r="M19" s="7">
        <v>5</v>
      </c>
      <c r="N19" s="7">
        <v>8.4</v>
      </c>
      <c r="O19" s="7">
        <v>9</v>
      </c>
      <c r="P19" s="7">
        <v>4.8</v>
      </c>
      <c r="Q19" s="8">
        <f t="shared" si="0"/>
        <v>84.600000000000009</v>
      </c>
      <c r="R19" s="28">
        <v>1500000</v>
      </c>
      <c r="S19" s="30" t="s">
        <v>172</v>
      </c>
      <c r="T19" s="39" t="s">
        <v>169</v>
      </c>
      <c r="U19" s="32" t="s">
        <v>169</v>
      </c>
      <c r="V19" s="40">
        <v>0.60740000000000005</v>
      </c>
      <c r="W19" s="33">
        <v>0.7</v>
      </c>
      <c r="X19" s="41">
        <v>43465</v>
      </c>
      <c r="Y19" s="41">
        <v>43465</v>
      </c>
      <c r="Z19" s="31">
        <f t="shared" si="1"/>
        <v>4.7246326598107E-2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</row>
    <row r="20" spans="1:92" s="6" customFormat="1" ht="12.75" customHeight="1" x14ac:dyDescent="0.3">
      <c r="A20" s="34" t="s">
        <v>55</v>
      </c>
      <c r="B20" s="35" t="s">
        <v>117</v>
      </c>
      <c r="C20" s="34" t="s">
        <v>86</v>
      </c>
      <c r="D20" s="36">
        <v>5862824</v>
      </c>
      <c r="E20" s="36">
        <v>1390000</v>
      </c>
      <c r="F20" s="37" t="s">
        <v>148</v>
      </c>
      <c r="G20" s="38" t="s">
        <v>169</v>
      </c>
      <c r="H20" s="37" t="s">
        <v>145</v>
      </c>
      <c r="I20" s="34" t="s">
        <v>169</v>
      </c>
      <c r="J20" s="7">
        <v>32.6</v>
      </c>
      <c r="K20" s="7">
        <v>12.6</v>
      </c>
      <c r="L20" s="7">
        <v>12.2</v>
      </c>
      <c r="M20" s="7">
        <v>4.2</v>
      </c>
      <c r="N20" s="7">
        <v>8.4</v>
      </c>
      <c r="O20" s="7">
        <v>8.6</v>
      </c>
      <c r="P20" s="7">
        <v>4.8</v>
      </c>
      <c r="Q20" s="8">
        <f t="shared" si="0"/>
        <v>83.4</v>
      </c>
      <c r="R20" s="29">
        <v>1380000</v>
      </c>
      <c r="S20" s="30" t="s">
        <v>172</v>
      </c>
      <c r="T20" s="39" t="s">
        <v>169</v>
      </c>
      <c r="U20" s="32" t="s">
        <v>169</v>
      </c>
      <c r="V20" s="51">
        <v>0.31</v>
      </c>
      <c r="W20" s="33">
        <v>0.6</v>
      </c>
      <c r="X20" s="41">
        <v>43465</v>
      </c>
      <c r="Y20" s="41">
        <v>43465</v>
      </c>
      <c r="Z20" s="31">
        <f t="shared" si="1"/>
        <v>0.33625921082204951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</row>
    <row r="21" spans="1:92" s="6" customFormat="1" ht="12.75" customHeight="1" x14ac:dyDescent="0.3">
      <c r="A21" s="34" t="s">
        <v>62</v>
      </c>
      <c r="B21" s="35" t="s">
        <v>124</v>
      </c>
      <c r="C21" s="34" t="s">
        <v>93</v>
      </c>
      <c r="D21" s="36">
        <v>20000000</v>
      </c>
      <c r="E21" s="36">
        <v>4000000</v>
      </c>
      <c r="F21" s="37" t="s">
        <v>154</v>
      </c>
      <c r="G21" s="38" t="s">
        <v>169</v>
      </c>
      <c r="H21" s="37" t="s">
        <v>145</v>
      </c>
      <c r="I21" s="34" t="s">
        <v>169</v>
      </c>
      <c r="J21" s="7">
        <v>32.6</v>
      </c>
      <c r="K21" s="7">
        <v>12.6</v>
      </c>
      <c r="L21" s="7">
        <v>12.4</v>
      </c>
      <c r="M21" s="7">
        <v>4.8</v>
      </c>
      <c r="N21" s="7">
        <v>8.1999999999999993</v>
      </c>
      <c r="O21" s="7">
        <v>7.8</v>
      </c>
      <c r="P21" s="7">
        <v>4.2</v>
      </c>
      <c r="Q21" s="8">
        <f t="shared" si="0"/>
        <v>82.6</v>
      </c>
      <c r="R21" s="28">
        <v>3300000</v>
      </c>
      <c r="S21" s="30" t="s">
        <v>172</v>
      </c>
      <c r="T21" s="39" t="s">
        <v>169</v>
      </c>
      <c r="U21" s="32" t="s">
        <v>169</v>
      </c>
      <c r="V21" s="40">
        <v>0.61</v>
      </c>
      <c r="W21" s="33">
        <v>0.7</v>
      </c>
      <c r="X21" s="41">
        <v>43465</v>
      </c>
      <c r="Y21" s="41">
        <v>43465</v>
      </c>
      <c r="Z21" s="31">
        <f t="shared" si="1"/>
        <v>0.23571428571428571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</row>
    <row r="22" spans="1:92" s="6" customFormat="1" ht="24" x14ac:dyDescent="0.3">
      <c r="A22" s="34" t="s">
        <v>56</v>
      </c>
      <c r="B22" s="35" t="s">
        <v>118</v>
      </c>
      <c r="C22" s="34" t="s">
        <v>87</v>
      </c>
      <c r="D22" s="36">
        <v>15925929</v>
      </c>
      <c r="E22" s="36">
        <v>1800000</v>
      </c>
      <c r="F22" s="37" t="s">
        <v>145</v>
      </c>
      <c r="G22" s="38" t="s">
        <v>169</v>
      </c>
      <c r="H22" s="37" t="s">
        <v>159</v>
      </c>
      <c r="I22" s="34" t="s">
        <v>169</v>
      </c>
      <c r="J22" s="7">
        <v>32</v>
      </c>
      <c r="K22" s="7">
        <v>12.8</v>
      </c>
      <c r="L22" s="7">
        <v>11.2</v>
      </c>
      <c r="M22" s="7">
        <v>4.5999999999999996</v>
      </c>
      <c r="N22" s="7">
        <v>8.4</v>
      </c>
      <c r="O22" s="7">
        <v>8.4</v>
      </c>
      <c r="P22" s="7">
        <v>4.2</v>
      </c>
      <c r="Q22" s="8">
        <f t="shared" si="0"/>
        <v>81.600000000000009</v>
      </c>
      <c r="R22" s="28">
        <v>1600000</v>
      </c>
      <c r="S22" s="30" t="s">
        <v>172</v>
      </c>
      <c r="T22" s="39" t="s">
        <v>169</v>
      </c>
      <c r="U22" s="32" t="s">
        <v>169</v>
      </c>
      <c r="V22" s="40">
        <v>0.57999999999999996</v>
      </c>
      <c r="W22" s="33">
        <v>0.65</v>
      </c>
      <c r="X22" s="41">
        <v>43465</v>
      </c>
      <c r="Y22" s="41">
        <v>43465</v>
      </c>
      <c r="Z22" s="31">
        <f t="shared" si="1"/>
        <v>0.14352156698138527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</row>
    <row r="23" spans="1:92" s="6" customFormat="1" ht="12.75" customHeight="1" x14ac:dyDescent="0.3">
      <c r="A23" s="34" t="s">
        <v>68</v>
      </c>
      <c r="B23" s="35" t="s">
        <v>130</v>
      </c>
      <c r="C23" s="34" t="s">
        <v>99</v>
      </c>
      <c r="D23" s="36">
        <v>2892500</v>
      </c>
      <c r="E23" s="36">
        <v>1250000</v>
      </c>
      <c r="F23" s="37" t="s">
        <v>158</v>
      </c>
      <c r="G23" s="38" t="s">
        <v>170</v>
      </c>
      <c r="H23" s="37" t="s">
        <v>157</v>
      </c>
      <c r="I23" s="34" t="s">
        <v>169</v>
      </c>
      <c r="J23" s="7">
        <v>31.6</v>
      </c>
      <c r="K23" s="7">
        <v>12.4</v>
      </c>
      <c r="L23" s="7">
        <v>11.2</v>
      </c>
      <c r="M23" s="7">
        <v>4.5999999999999996</v>
      </c>
      <c r="N23" s="7">
        <v>8.4</v>
      </c>
      <c r="O23" s="7">
        <v>8.1999999999999993</v>
      </c>
      <c r="P23" s="7">
        <v>4.2</v>
      </c>
      <c r="Q23" s="8">
        <f t="shared" si="0"/>
        <v>80.600000000000009</v>
      </c>
      <c r="R23" s="29">
        <v>1200000</v>
      </c>
      <c r="S23" s="30" t="s">
        <v>172</v>
      </c>
      <c r="T23" s="39" t="s">
        <v>169</v>
      </c>
      <c r="U23" s="32" t="s">
        <v>169</v>
      </c>
      <c r="V23" s="40">
        <v>0.88</v>
      </c>
      <c r="W23" s="33">
        <v>0.9</v>
      </c>
      <c r="X23" s="41">
        <v>43465</v>
      </c>
      <c r="Y23" s="41">
        <v>43465</v>
      </c>
      <c r="Z23" s="31">
        <f t="shared" si="1"/>
        <v>0.59266576120508707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</row>
    <row r="24" spans="1:92" s="6" customFormat="1" ht="12.75" customHeight="1" x14ac:dyDescent="0.3">
      <c r="A24" s="34" t="s">
        <v>69</v>
      </c>
      <c r="B24" s="35" t="s">
        <v>131</v>
      </c>
      <c r="C24" s="34" t="s">
        <v>100</v>
      </c>
      <c r="D24" s="36">
        <v>2330000</v>
      </c>
      <c r="E24" s="36">
        <v>1600000</v>
      </c>
      <c r="F24" s="37" t="s">
        <v>159</v>
      </c>
      <c r="G24" s="38" t="s">
        <v>169</v>
      </c>
      <c r="H24" s="37" t="s">
        <v>165</v>
      </c>
      <c r="I24" s="34" t="s">
        <v>169</v>
      </c>
      <c r="J24" s="7">
        <v>30.8</v>
      </c>
      <c r="K24" s="7">
        <v>12.8</v>
      </c>
      <c r="L24" s="7">
        <v>11.2</v>
      </c>
      <c r="M24" s="7">
        <v>4.8</v>
      </c>
      <c r="N24" s="7">
        <v>8.4</v>
      </c>
      <c r="O24" s="7">
        <v>8</v>
      </c>
      <c r="P24" s="7">
        <v>3.4</v>
      </c>
      <c r="Q24" s="8">
        <f t="shared" si="0"/>
        <v>79.400000000000006</v>
      </c>
      <c r="R24" s="28">
        <v>1200000</v>
      </c>
      <c r="S24" s="30" t="s">
        <v>172</v>
      </c>
      <c r="T24" s="39" t="s">
        <v>169</v>
      </c>
      <c r="U24" s="32" t="s">
        <v>169</v>
      </c>
      <c r="V24" s="40">
        <v>0.84</v>
      </c>
      <c r="W24" s="33">
        <v>0.9</v>
      </c>
      <c r="X24" s="41">
        <v>43465</v>
      </c>
      <c r="Y24" s="41">
        <v>43465</v>
      </c>
      <c r="Z24" s="31">
        <f t="shared" si="1"/>
        <v>0.73574494175352545</v>
      </c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</row>
    <row r="25" spans="1:92" s="6" customFormat="1" ht="13.5" customHeight="1" x14ac:dyDescent="0.3">
      <c r="A25" s="34" t="s">
        <v>70</v>
      </c>
      <c r="B25" s="35" t="s">
        <v>132</v>
      </c>
      <c r="C25" s="34" t="s">
        <v>101</v>
      </c>
      <c r="D25" s="36">
        <v>2124800</v>
      </c>
      <c r="E25" s="36">
        <v>500000</v>
      </c>
      <c r="F25" s="37" t="s">
        <v>160</v>
      </c>
      <c r="G25" s="38" t="s">
        <v>169</v>
      </c>
      <c r="H25" s="37" t="s">
        <v>158</v>
      </c>
      <c r="I25" s="34" t="s">
        <v>169</v>
      </c>
      <c r="J25" s="7">
        <v>30</v>
      </c>
      <c r="K25" s="7">
        <v>12.6</v>
      </c>
      <c r="L25" s="7">
        <v>10.199999999999999</v>
      </c>
      <c r="M25" s="7">
        <v>4.5999999999999996</v>
      </c>
      <c r="N25" s="7">
        <v>8.6</v>
      </c>
      <c r="O25" s="7">
        <v>9</v>
      </c>
      <c r="P25" s="7">
        <v>4.2</v>
      </c>
      <c r="Q25" s="8">
        <f t="shared" si="0"/>
        <v>79.2</v>
      </c>
      <c r="R25" s="28">
        <v>400000</v>
      </c>
      <c r="S25" s="30" t="s">
        <v>172</v>
      </c>
      <c r="T25" s="39" t="s">
        <v>169</v>
      </c>
      <c r="U25" s="32" t="s">
        <v>169</v>
      </c>
      <c r="V25" s="40">
        <v>0.52</v>
      </c>
      <c r="W25" s="33">
        <v>0.6</v>
      </c>
      <c r="X25" s="41">
        <v>43281</v>
      </c>
      <c r="Y25" s="41">
        <v>43281</v>
      </c>
      <c r="Z25" s="31">
        <f t="shared" si="1"/>
        <v>0.26893287435456109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</row>
    <row r="26" spans="1:92" s="6" customFormat="1" ht="12.75" customHeight="1" x14ac:dyDescent="0.3">
      <c r="A26" s="34" t="s">
        <v>77</v>
      </c>
      <c r="B26" s="35" t="s">
        <v>139</v>
      </c>
      <c r="C26" s="34" t="s">
        <v>108</v>
      </c>
      <c r="D26" s="36">
        <v>3008800</v>
      </c>
      <c r="E26" s="36">
        <v>1800000</v>
      </c>
      <c r="F26" s="37" t="s">
        <v>167</v>
      </c>
      <c r="G26" s="38" t="s">
        <v>169</v>
      </c>
      <c r="H26" s="37" t="s">
        <v>168</v>
      </c>
      <c r="I26" s="34" t="s">
        <v>169</v>
      </c>
      <c r="J26" s="7">
        <v>30.8</v>
      </c>
      <c r="K26" s="7">
        <v>12.6</v>
      </c>
      <c r="L26" s="7">
        <v>11.2</v>
      </c>
      <c r="M26" s="7">
        <v>4.8</v>
      </c>
      <c r="N26" s="7">
        <v>8.1999999999999993</v>
      </c>
      <c r="O26" s="7">
        <v>7.8</v>
      </c>
      <c r="P26" s="7">
        <v>3.8</v>
      </c>
      <c r="Q26" s="8">
        <f t="shared" si="0"/>
        <v>79.199999999999989</v>
      </c>
      <c r="R26" s="28">
        <v>1300000</v>
      </c>
      <c r="S26" s="30" t="s">
        <v>172</v>
      </c>
      <c r="T26" s="39" t="s">
        <v>169</v>
      </c>
      <c r="U26" s="32" t="s">
        <v>169</v>
      </c>
      <c r="V26" s="40">
        <v>0.86</v>
      </c>
      <c r="W26" s="33">
        <v>0.9</v>
      </c>
      <c r="X26" s="41">
        <v>43465</v>
      </c>
      <c r="Y26" s="41">
        <v>43465</v>
      </c>
      <c r="Z26" s="31">
        <f t="shared" si="1"/>
        <v>0.61723705701371212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</row>
    <row r="27" spans="1:92" s="6" customFormat="1" ht="12.75" customHeight="1" x14ac:dyDescent="0.3">
      <c r="A27" s="34" t="s">
        <v>66</v>
      </c>
      <c r="B27" s="35" t="s">
        <v>128</v>
      </c>
      <c r="C27" s="34" t="s">
        <v>97</v>
      </c>
      <c r="D27" s="36">
        <v>1800000</v>
      </c>
      <c r="E27" s="36">
        <v>450000</v>
      </c>
      <c r="F27" s="37" t="s">
        <v>157</v>
      </c>
      <c r="G27" s="38" t="s">
        <v>169</v>
      </c>
      <c r="H27" s="37" t="s">
        <v>146</v>
      </c>
      <c r="I27" s="34" t="s">
        <v>169</v>
      </c>
      <c r="J27" s="7">
        <v>29.4</v>
      </c>
      <c r="K27" s="7">
        <v>12.2</v>
      </c>
      <c r="L27" s="7">
        <v>11.4</v>
      </c>
      <c r="M27" s="7">
        <v>4.4000000000000004</v>
      </c>
      <c r="N27" s="7">
        <v>8.4</v>
      </c>
      <c r="O27" s="7">
        <v>8.1999999999999993</v>
      </c>
      <c r="P27" s="7">
        <v>4.5999999999999996</v>
      </c>
      <c r="Q27" s="8">
        <f t="shared" si="0"/>
        <v>78.599999999999994</v>
      </c>
      <c r="R27" s="28">
        <v>450000</v>
      </c>
      <c r="S27" s="30" t="s">
        <v>172</v>
      </c>
      <c r="T27" s="39" t="s">
        <v>169</v>
      </c>
      <c r="U27" s="32" t="s">
        <v>169</v>
      </c>
      <c r="V27" s="40">
        <v>0.78</v>
      </c>
      <c r="W27" s="33">
        <v>0.85</v>
      </c>
      <c r="X27" s="41">
        <v>43434</v>
      </c>
      <c r="Y27" s="41">
        <v>43434</v>
      </c>
      <c r="Z27" s="31">
        <f t="shared" si="1"/>
        <v>0.35714285714285715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</row>
    <row r="28" spans="1:92" s="6" customFormat="1" ht="12.75" customHeight="1" x14ac:dyDescent="0.3">
      <c r="A28" s="34" t="s">
        <v>57</v>
      </c>
      <c r="B28" s="35" t="s">
        <v>119</v>
      </c>
      <c r="C28" s="34" t="s">
        <v>88</v>
      </c>
      <c r="D28" s="36">
        <v>496000</v>
      </c>
      <c r="E28" s="36">
        <v>211000</v>
      </c>
      <c r="F28" s="37" t="s">
        <v>149</v>
      </c>
      <c r="G28" s="38" t="s">
        <v>169</v>
      </c>
      <c r="H28" s="37" t="s">
        <v>166</v>
      </c>
      <c r="I28" s="34" t="s">
        <v>169</v>
      </c>
      <c r="J28" s="7">
        <v>30.8</v>
      </c>
      <c r="K28" s="7">
        <v>12</v>
      </c>
      <c r="L28" s="7">
        <v>10.6</v>
      </c>
      <c r="M28" s="7">
        <v>4.5999999999999996</v>
      </c>
      <c r="N28" s="7">
        <v>8.1999999999999993</v>
      </c>
      <c r="O28" s="7">
        <v>8.4</v>
      </c>
      <c r="P28" s="7">
        <v>3.4</v>
      </c>
      <c r="Q28" s="8">
        <f t="shared" si="0"/>
        <v>78.000000000000014</v>
      </c>
      <c r="R28" s="28">
        <v>200000</v>
      </c>
      <c r="S28" s="30" t="s">
        <v>172</v>
      </c>
      <c r="T28" s="39" t="s">
        <v>170</v>
      </c>
      <c r="U28" s="32" t="s">
        <v>169</v>
      </c>
      <c r="V28" s="40">
        <v>0.627</v>
      </c>
      <c r="W28" s="33">
        <v>0.7</v>
      </c>
      <c r="X28" s="41">
        <v>43465</v>
      </c>
      <c r="Y28" s="41">
        <v>43465</v>
      </c>
      <c r="Z28" s="31">
        <f t="shared" si="1"/>
        <v>0.57603686635944695</v>
      </c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</row>
    <row r="29" spans="1:92" s="6" customFormat="1" ht="12.75" customHeight="1" x14ac:dyDescent="0.3">
      <c r="A29" s="52" t="s">
        <v>54</v>
      </c>
      <c r="B29" s="35" t="s">
        <v>116</v>
      </c>
      <c r="C29" s="34" t="s">
        <v>85</v>
      </c>
      <c r="D29" s="36">
        <v>2941000</v>
      </c>
      <c r="E29" s="36">
        <v>250000</v>
      </c>
      <c r="F29" s="37" t="s">
        <v>147</v>
      </c>
      <c r="G29" s="53" t="s">
        <v>170</v>
      </c>
      <c r="H29" s="37" t="s">
        <v>142</v>
      </c>
      <c r="I29" s="52" t="s">
        <v>169</v>
      </c>
      <c r="J29" s="7">
        <v>30</v>
      </c>
      <c r="K29" s="7">
        <v>11.6</v>
      </c>
      <c r="L29" s="7">
        <v>11</v>
      </c>
      <c r="M29" s="7">
        <v>4.5999999999999996</v>
      </c>
      <c r="N29" s="7">
        <v>8.4</v>
      </c>
      <c r="O29" s="7">
        <v>8.1999999999999993</v>
      </c>
      <c r="P29" s="7">
        <v>4</v>
      </c>
      <c r="Q29" s="8">
        <f t="shared" si="0"/>
        <v>77.800000000000011</v>
      </c>
      <c r="R29" s="28">
        <v>200000</v>
      </c>
      <c r="S29" s="30" t="s">
        <v>172</v>
      </c>
      <c r="T29" s="39" t="s">
        <v>169</v>
      </c>
      <c r="U29" s="32" t="s">
        <v>169</v>
      </c>
      <c r="V29" s="40">
        <v>0.69</v>
      </c>
      <c r="W29" s="33">
        <v>0.75</v>
      </c>
      <c r="X29" s="41">
        <v>43465</v>
      </c>
      <c r="Y29" s="41">
        <v>43465</v>
      </c>
      <c r="Z29" s="31">
        <f t="shared" si="1"/>
        <v>9.7148686064020995E-2</v>
      </c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</row>
    <row r="30" spans="1:92" s="6" customFormat="1" x14ac:dyDescent="0.3">
      <c r="A30" s="34" t="s">
        <v>63</v>
      </c>
      <c r="B30" s="35" t="s">
        <v>125</v>
      </c>
      <c r="C30" s="34" t="s">
        <v>94</v>
      </c>
      <c r="D30" s="36">
        <v>3330000</v>
      </c>
      <c r="E30" s="36">
        <v>1250000</v>
      </c>
      <c r="F30" s="37" t="s">
        <v>144</v>
      </c>
      <c r="G30" s="38" t="s">
        <v>169</v>
      </c>
      <c r="H30" s="37" t="s">
        <v>142</v>
      </c>
      <c r="I30" s="34" t="s">
        <v>169</v>
      </c>
      <c r="J30" s="7">
        <v>29.4</v>
      </c>
      <c r="K30" s="7">
        <v>12.4</v>
      </c>
      <c r="L30" s="7">
        <v>10.6</v>
      </c>
      <c r="M30" s="7">
        <v>5</v>
      </c>
      <c r="N30" s="7">
        <v>8.1999999999999993</v>
      </c>
      <c r="O30" s="7">
        <v>7.8</v>
      </c>
      <c r="P30" s="7">
        <v>4.4000000000000004</v>
      </c>
      <c r="Q30" s="8">
        <f t="shared" si="0"/>
        <v>77.8</v>
      </c>
      <c r="R30" s="28">
        <v>1000000</v>
      </c>
      <c r="S30" s="30" t="s">
        <v>172</v>
      </c>
      <c r="T30" s="39" t="s">
        <v>169</v>
      </c>
      <c r="U30" s="32" t="s">
        <v>169</v>
      </c>
      <c r="V30" s="40">
        <v>0.48</v>
      </c>
      <c r="W30" s="33">
        <v>0.55000000000000004</v>
      </c>
      <c r="X30" s="41">
        <v>43465</v>
      </c>
      <c r="Y30" s="41">
        <v>43465</v>
      </c>
      <c r="Z30" s="31">
        <f t="shared" si="1"/>
        <v>0.42900042900042901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</row>
    <row r="31" spans="1:92" s="6" customFormat="1" ht="12.75" customHeight="1" x14ac:dyDescent="0.3">
      <c r="A31" s="34" t="s">
        <v>64</v>
      </c>
      <c r="B31" s="35" t="s">
        <v>126</v>
      </c>
      <c r="C31" s="34" t="s">
        <v>95</v>
      </c>
      <c r="D31" s="36">
        <v>2400000</v>
      </c>
      <c r="E31" s="36">
        <v>500000</v>
      </c>
      <c r="F31" s="37" t="s">
        <v>155</v>
      </c>
      <c r="G31" s="38" t="s">
        <v>169</v>
      </c>
      <c r="H31" s="37" t="s">
        <v>144</v>
      </c>
      <c r="I31" s="34" t="s">
        <v>169</v>
      </c>
      <c r="J31" s="7">
        <v>28.2</v>
      </c>
      <c r="K31" s="7">
        <v>12.4</v>
      </c>
      <c r="L31" s="7">
        <v>10.8</v>
      </c>
      <c r="M31" s="7">
        <v>4.4000000000000004</v>
      </c>
      <c r="N31" s="7">
        <v>8.1999999999999993</v>
      </c>
      <c r="O31" s="7">
        <v>7.6</v>
      </c>
      <c r="P31" s="7">
        <v>5</v>
      </c>
      <c r="Q31" s="8">
        <f t="shared" si="0"/>
        <v>76.599999999999994</v>
      </c>
      <c r="R31" s="28">
        <v>500000</v>
      </c>
      <c r="S31" s="30" t="s">
        <v>172</v>
      </c>
      <c r="T31" s="39" t="s">
        <v>170</v>
      </c>
      <c r="U31" s="32" t="s">
        <v>170</v>
      </c>
      <c r="V31" s="51">
        <v>0.43</v>
      </c>
      <c r="W31" s="33">
        <v>0.5</v>
      </c>
      <c r="X31" s="41">
        <v>43205</v>
      </c>
      <c r="Y31" s="41">
        <v>43251</v>
      </c>
      <c r="Z31" s="31">
        <f t="shared" si="1"/>
        <v>0.29761904761904762</v>
      </c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</row>
    <row r="32" spans="1:92" s="6" customFormat="1" ht="12.75" customHeight="1" x14ac:dyDescent="0.3">
      <c r="A32" s="34" t="s">
        <v>60</v>
      </c>
      <c r="B32" s="35" t="s">
        <v>122</v>
      </c>
      <c r="C32" s="34" t="s">
        <v>91</v>
      </c>
      <c r="D32" s="36">
        <v>1657000</v>
      </c>
      <c r="E32" s="36">
        <v>500000</v>
      </c>
      <c r="F32" s="37" t="s">
        <v>152</v>
      </c>
      <c r="G32" s="38" t="s">
        <v>169</v>
      </c>
      <c r="H32" s="37" t="s">
        <v>163</v>
      </c>
      <c r="I32" s="34" t="s">
        <v>169</v>
      </c>
      <c r="J32" s="7">
        <v>29.6</v>
      </c>
      <c r="K32" s="7">
        <v>11.4</v>
      </c>
      <c r="L32" s="7">
        <v>11</v>
      </c>
      <c r="M32" s="7">
        <v>4.4000000000000004</v>
      </c>
      <c r="N32" s="7">
        <v>8</v>
      </c>
      <c r="O32" s="7">
        <v>8.1999999999999993</v>
      </c>
      <c r="P32" s="7">
        <v>3.8</v>
      </c>
      <c r="Q32" s="8">
        <f t="shared" si="0"/>
        <v>76.400000000000006</v>
      </c>
      <c r="R32" s="28">
        <v>200000</v>
      </c>
      <c r="S32" s="30" t="s">
        <v>172</v>
      </c>
      <c r="T32" s="39" t="s">
        <v>170</v>
      </c>
      <c r="U32" s="32" t="s">
        <v>169</v>
      </c>
      <c r="V32" s="40">
        <v>0.49</v>
      </c>
      <c r="W32" s="33">
        <v>0.55000000000000004</v>
      </c>
      <c r="X32" s="41">
        <v>43496</v>
      </c>
      <c r="Y32" s="41">
        <v>43496</v>
      </c>
      <c r="Z32" s="31">
        <f t="shared" si="1"/>
        <v>0.17242865764290025</v>
      </c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</row>
    <row r="33" spans="1:92" s="6" customFormat="1" ht="12.75" customHeight="1" x14ac:dyDescent="0.3">
      <c r="A33" s="34" t="s">
        <v>49</v>
      </c>
      <c r="B33" s="35" t="s">
        <v>111</v>
      </c>
      <c r="C33" s="34" t="s">
        <v>80</v>
      </c>
      <c r="D33" s="36">
        <v>6629860</v>
      </c>
      <c r="E33" s="36">
        <v>1000000</v>
      </c>
      <c r="F33" s="37" t="s">
        <v>142</v>
      </c>
      <c r="G33" s="38" t="s">
        <v>169</v>
      </c>
      <c r="H33" s="37" t="s">
        <v>155</v>
      </c>
      <c r="I33" s="34" t="s">
        <v>169</v>
      </c>
      <c r="J33" s="7">
        <v>28.4</v>
      </c>
      <c r="K33" s="7">
        <v>12.4</v>
      </c>
      <c r="L33" s="7">
        <v>10.6</v>
      </c>
      <c r="M33" s="7">
        <v>4.5999999999999996</v>
      </c>
      <c r="N33" s="7">
        <v>8.4</v>
      </c>
      <c r="O33" s="7">
        <v>7.6</v>
      </c>
      <c r="P33" s="7">
        <v>4</v>
      </c>
      <c r="Q33" s="8">
        <f t="shared" si="0"/>
        <v>76</v>
      </c>
      <c r="R33" s="28">
        <v>500000</v>
      </c>
      <c r="S33" s="30" t="s">
        <v>172</v>
      </c>
      <c r="T33" s="39" t="s">
        <v>169</v>
      </c>
      <c r="U33" s="32" t="s">
        <v>170</v>
      </c>
      <c r="V33" s="51">
        <v>0.36</v>
      </c>
      <c r="W33" s="33">
        <v>0.5</v>
      </c>
      <c r="X33" s="41">
        <v>43524</v>
      </c>
      <c r="Y33" s="41">
        <v>43496</v>
      </c>
      <c r="Z33" s="31">
        <f t="shared" si="1"/>
        <v>0.10773767685678344</v>
      </c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</row>
    <row r="34" spans="1:92" s="6" customFormat="1" ht="12.75" customHeight="1" x14ac:dyDescent="0.3">
      <c r="A34" s="34" t="s">
        <v>73</v>
      </c>
      <c r="B34" s="35" t="s">
        <v>135</v>
      </c>
      <c r="C34" s="34" t="s">
        <v>104</v>
      </c>
      <c r="D34" s="36">
        <v>1300000</v>
      </c>
      <c r="E34" s="36">
        <v>300000</v>
      </c>
      <c r="F34" s="37" t="s">
        <v>163</v>
      </c>
      <c r="G34" s="38" t="s">
        <v>169</v>
      </c>
      <c r="H34" s="37" t="s">
        <v>153</v>
      </c>
      <c r="I34" s="34" t="s">
        <v>169</v>
      </c>
      <c r="J34" s="7">
        <v>29.8</v>
      </c>
      <c r="K34" s="7">
        <v>10.8</v>
      </c>
      <c r="L34" s="7">
        <v>11</v>
      </c>
      <c r="M34" s="7">
        <v>4.4000000000000004</v>
      </c>
      <c r="N34" s="7">
        <v>7.8</v>
      </c>
      <c r="O34" s="7">
        <v>8.1999999999999993</v>
      </c>
      <c r="P34" s="7">
        <v>4</v>
      </c>
      <c r="Q34" s="8">
        <f t="shared" si="0"/>
        <v>76</v>
      </c>
      <c r="R34" s="28">
        <v>300000</v>
      </c>
      <c r="S34" s="30" t="s">
        <v>172</v>
      </c>
      <c r="T34" s="39" t="s">
        <v>169</v>
      </c>
      <c r="U34" s="32" t="s">
        <v>169</v>
      </c>
      <c r="V34" s="40">
        <v>0.88</v>
      </c>
      <c r="W34" s="33">
        <v>0.9</v>
      </c>
      <c r="X34" s="41">
        <v>43496</v>
      </c>
      <c r="Y34" s="41">
        <v>43496</v>
      </c>
      <c r="Z34" s="31">
        <f t="shared" si="1"/>
        <v>0.32967032967032966</v>
      </c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</row>
    <row r="35" spans="1:92" s="6" customFormat="1" ht="24" x14ac:dyDescent="0.3">
      <c r="A35" s="34" t="s">
        <v>79</v>
      </c>
      <c r="B35" s="35" t="s">
        <v>141</v>
      </c>
      <c r="C35" s="34" t="s">
        <v>110</v>
      </c>
      <c r="D35" s="36">
        <v>2225000</v>
      </c>
      <c r="E35" s="36">
        <v>450000</v>
      </c>
      <c r="F35" s="37" t="s">
        <v>143</v>
      </c>
      <c r="G35" s="38" t="s">
        <v>169</v>
      </c>
      <c r="H35" s="37" t="s">
        <v>161</v>
      </c>
      <c r="I35" s="34" t="s">
        <v>169</v>
      </c>
      <c r="J35" s="7">
        <v>29.6</v>
      </c>
      <c r="K35" s="7">
        <v>11.4</v>
      </c>
      <c r="L35" s="7">
        <v>10.4</v>
      </c>
      <c r="M35" s="7">
        <v>4.5999999999999996</v>
      </c>
      <c r="N35" s="7">
        <v>8.1999999999999993</v>
      </c>
      <c r="O35" s="7">
        <v>7.4</v>
      </c>
      <c r="P35" s="7">
        <v>3.2</v>
      </c>
      <c r="Q35" s="8">
        <f t="shared" si="0"/>
        <v>74.800000000000011</v>
      </c>
      <c r="R35" s="28">
        <v>300000</v>
      </c>
      <c r="S35" s="30" t="s">
        <v>172</v>
      </c>
      <c r="T35" s="39" t="s">
        <v>169</v>
      </c>
      <c r="U35" s="32" t="s">
        <v>169</v>
      </c>
      <c r="V35" s="40">
        <v>0.52</v>
      </c>
      <c r="W35" s="33">
        <v>0.6</v>
      </c>
      <c r="X35" s="41">
        <v>43465</v>
      </c>
      <c r="Y35" s="41">
        <v>43465</v>
      </c>
      <c r="Z35" s="31">
        <f t="shared" si="1"/>
        <v>0.1926163723916533</v>
      </c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</row>
    <row r="36" spans="1:92" s="6" customFormat="1" ht="12.75" customHeight="1" x14ac:dyDescent="0.3">
      <c r="A36" s="34" t="s">
        <v>50</v>
      </c>
      <c r="B36" s="35" t="s">
        <v>112</v>
      </c>
      <c r="C36" s="34" t="s">
        <v>81</v>
      </c>
      <c r="D36" s="36">
        <v>843200</v>
      </c>
      <c r="E36" s="36">
        <v>368200</v>
      </c>
      <c r="F36" s="37" t="s">
        <v>143</v>
      </c>
      <c r="G36" s="38" t="s">
        <v>169</v>
      </c>
      <c r="H36" s="37" t="s">
        <v>161</v>
      </c>
      <c r="I36" s="34" t="s">
        <v>169</v>
      </c>
      <c r="J36" s="7">
        <v>29</v>
      </c>
      <c r="K36" s="7">
        <v>12</v>
      </c>
      <c r="L36" s="7">
        <v>10.4</v>
      </c>
      <c r="M36" s="7">
        <v>4.5999999999999996</v>
      </c>
      <c r="N36" s="7">
        <v>7.6</v>
      </c>
      <c r="O36" s="7">
        <v>7.6</v>
      </c>
      <c r="P36" s="7">
        <v>3.4</v>
      </c>
      <c r="Q36" s="8">
        <f t="shared" si="0"/>
        <v>74.600000000000009</v>
      </c>
      <c r="R36" s="28">
        <v>300000</v>
      </c>
      <c r="S36" s="30" t="s">
        <v>172</v>
      </c>
      <c r="T36" s="39" t="s">
        <v>170</v>
      </c>
      <c r="U36" s="32" t="s">
        <v>169</v>
      </c>
      <c r="V36" s="40">
        <v>0.79</v>
      </c>
      <c r="W36" s="33">
        <v>0.85</v>
      </c>
      <c r="X36" s="41">
        <v>43465</v>
      </c>
      <c r="Y36" s="41">
        <v>43465</v>
      </c>
      <c r="Z36" s="31">
        <f t="shared" si="1"/>
        <v>0.50826782325833564</v>
      </c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</row>
    <row r="37" spans="1:92" s="6" customFormat="1" ht="12.75" customHeight="1" x14ac:dyDescent="0.3">
      <c r="A37" s="34" t="s">
        <v>67</v>
      </c>
      <c r="B37" s="35" t="s">
        <v>129</v>
      </c>
      <c r="C37" s="34" t="s">
        <v>98</v>
      </c>
      <c r="D37" s="36">
        <v>10708000</v>
      </c>
      <c r="E37" s="36">
        <v>1550000</v>
      </c>
      <c r="F37" s="37" t="s">
        <v>171</v>
      </c>
      <c r="G37" s="38" t="s">
        <v>171</v>
      </c>
      <c r="H37" s="37" t="s">
        <v>162</v>
      </c>
      <c r="I37" s="34" t="s">
        <v>169</v>
      </c>
      <c r="J37" s="7">
        <v>28.4</v>
      </c>
      <c r="K37" s="7">
        <v>12.2</v>
      </c>
      <c r="L37" s="7">
        <v>10</v>
      </c>
      <c r="M37" s="7">
        <v>4.8</v>
      </c>
      <c r="N37" s="7">
        <v>8.4</v>
      </c>
      <c r="O37" s="7">
        <v>6.8</v>
      </c>
      <c r="P37" s="7">
        <v>3.4</v>
      </c>
      <c r="Q37" s="8">
        <f t="shared" si="0"/>
        <v>74</v>
      </c>
      <c r="R37" s="28">
        <v>800000</v>
      </c>
      <c r="S37" s="30" t="s">
        <v>172</v>
      </c>
      <c r="T37" s="39" t="s">
        <v>169</v>
      </c>
      <c r="U37" s="32" t="s">
        <v>169</v>
      </c>
      <c r="V37" s="40">
        <v>0.69</v>
      </c>
      <c r="W37" s="33">
        <v>0.75</v>
      </c>
      <c r="X37" s="41">
        <v>43465</v>
      </c>
      <c r="Y37" s="41">
        <v>43465</v>
      </c>
      <c r="Z37" s="31">
        <f t="shared" si="1"/>
        <v>0.10672928117829128</v>
      </c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</row>
    <row r="38" spans="1:92" s="6" customFormat="1" ht="12.75" customHeight="1" x14ac:dyDescent="0.3">
      <c r="A38" s="34" t="s">
        <v>71</v>
      </c>
      <c r="B38" s="35" t="s">
        <v>133</v>
      </c>
      <c r="C38" s="34" t="s">
        <v>102</v>
      </c>
      <c r="D38" s="36">
        <v>44900400</v>
      </c>
      <c r="E38" s="36">
        <v>5000000</v>
      </c>
      <c r="F38" s="37" t="s">
        <v>161</v>
      </c>
      <c r="G38" s="38" t="s">
        <v>169</v>
      </c>
      <c r="H38" s="37" t="s">
        <v>151</v>
      </c>
      <c r="I38" s="34" t="s">
        <v>169</v>
      </c>
      <c r="J38" s="7">
        <v>30.6</v>
      </c>
      <c r="K38" s="7">
        <v>12.2</v>
      </c>
      <c r="L38" s="7">
        <v>11.4</v>
      </c>
      <c r="M38" s="7">
        <v>4</v>
      </c>
      <c r="N38" s="7">
        <v>5.8</v>
      </c>
      <c r="O38" s="7">
        <v>5.8</v>
      </c>
      <c r="P38" s="7">
        <v>4.2</v>
      </c>
      <c r="Q38" s="8">
        <f t="shared" si="0"/>
        <v>74</v>
      </c>
      <c r="R38" s="28">
        <v>1770000</v>
      </c>
      <c r="S38" s="30" t="s">
        <v>172</v>
      </c>
      <c r="T38" s="39" t="s">
        <v>170</v>
      </c>
      <c r="U38" s="32" t="s">
        <v>169</v>
      </c>
      <c r="V38" s="40">
        <v>0.84</v>
      </c>
      <c r="W38" s="33">
        <v>0.9</v>
      </c>
      <c r="X38" s="41">
        <v>43465</v>
      </c>
      <c r="Y38" s="41">
        <v>43465</v>
      </c>
      <c r="Z38" s="31">
        <f t="shared" si="1"/>
        <v>5.6315120323458784E-2</v>
      </c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</row>
    <row r="39" spans="1:92" s="6" customFormat="1" ht="12.75" customHeight="1" x14ac:dyDescent="0.3">
      <c r="A39" s="34" t="s">
        <v>76</v>
      </c>
      <c r="B39" s="35" t="s">
        <v>138</v>
      </c>
      <c r="C39" s="34" t="s">
        <v>107</v>
      </c>
      <c r="D39" s="36">
        <v>2435000</v>
      </c>
      <c r="E39" s="36">
        <v>400000</v>
      </c>
      <c r="F39" s="37" t="s">
        <v>166</v>
      </c>
      <c r="G39" s="38" t="s">
        <v>169</v>
      </c>
      <c r="H39" s="37" t="s">
        <v>148</v>
      </c>
      <c r="I39" s="34" t="s">
        <v>169</v>
      </c>
      <c r="J39" s="7">
        <v>26.6</v>
      </c>
      <c r="K39" s="7">
        <v>12.4</v>
      </c>
      <c r="L39" s="7">
        <v>10.199999999999999</v>
      </c>
      <c r="M39" s="7">
        <v>4.2</v>
      </c>
      <c r="N39" s="7">
        <v>7.4</v>
      </c>
      <c r="O39" s="7">
        <v>6.8</v>
      </c>
      <c r="P39" s="7">
        <v>3.6</v>
      </c>
      <c r="Q39" s="8">
        <f t="shared" si="0"/>
        <v>71.2</v>
      </c>
      <c r="R39" s="15"/>
      <c r="S39" s="10"/>
      <c r="T39" s="39" t="s">
        <v>169</v>
      </c>
      <c r="U39" s="11"/>
      <c r="V39" s="40">
        <v>0.32</v>
      </c>
      <c r="W39" s="12"/>
      <c r="X39" s="41">
        <v>43465</v>
      </c>
      <c r="Y39" s="13"/>
      <c r="Z39" s="14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</row>
    <row r="40" spans="1:92" s="6" customFormat="1" ht="12.75" customHeight="1" x14ac:dyDescent="0.3">
      <c r="A40" s="34" t="s">
        <v>51</v>
      </c>
      <c r="B40" s="35" t="s">
        <v>113</v>
      </c>
      <c r="C40" s="34" t="s">
        <v>82</v>
      </c>
      <c r="D40" s="36">
        <v>1956300</v>
      </c>
      <c r="E40" s="36">
        <v>600000</v>
      </c>
      <c r="F40" s="37" t="s">
        <v>144</v>
      </c>
      <c r="G40" s="38" t="s">
        <v>169</v>
      </c>
      <c r="H40" s="37" t="s">
        <v>166</v>
      </c>
      <c r="I40" s="34" t="s">
        <v>169</v>
      </c>
      <c r="J40" s="7">
        <v>24.6</v>
      </c>
      <c r="K40" s="7">
        <v>11</v>
      </c>
      <c r="L40" s="7">
        <v>8.4</v>
      </c>
      <c r="M40" s="7">
        <v>4.5999999999999996</v>
      </c>
      <c r="N40" s="7">
        <v>8.1999999999999993</v>
      </c>
      <c r="O40" s="7">
        <v>8.1999999999999993</v>
      </c>
      <c r="P40" s="7">
        <v>4</v>
      </c>
      <c r="Q40" s="8">
        <f t="shared" si="0"/>
        <v>69</v>
      </c>
      <c r="R40" s="9"/>
      <c r="S40" s="16"/>
      <c r="T40" s="39" t="s">
        <v>170</v>
      </c>
      <c r="U40" s="17"/>
      <c r="V40" s="40">
        <v>0.7</v>
      </c>
      <c r="W40" s="18"/>
      <c r="X40" s="41">
        <v>43465</v>
      </c>
      <c r="Y40" s="16"/>
      <c r="Z40" s="14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</row>
    <row r="41" spans="1:92" s="6" customFormat="1" ht="25.2" customHeight="1" x14ac:dyDescent="0.3">
      <c r="A41" s="34" t="s">
        <v>78</v>
      </c>
      <c r="B41" s="35" t="s">
        <v>140</v>
      </c>
      <c r="C41" s="34" t="s">
        <v>109</v>
      </c>
      <c r="D41" s="36">
        <v>1937925</v>
      </c>
      <c r="E41" s="36">
        <v>422925</v>
      </c>
      <c r="F41" s="37" t="s">
        <v>142</v>
      </c>
      <c r="G41" s="38" t="s">
        <v>169</v>
      </c>
      <c r="H41" s="37" t="s">
        <v>155</v>
      </c>
      <c r="I41" s="34" t="s">
        <v>170</v>
      </c>
      <c r="J41" s="7">
        <v>26.8</v>
      </c>
      <c r="K41" s="7">
        <v>11</v>
      </c>
      <c r="L41" s="7">
        <v>9.6</v>
      </c>
      <c r="M41" s="7">
        <v>4.4000000000000004</v>
      </c>
      <c r="N41" s="7">
        <v>6.8</v>
      </c>
      <c r="O41" s="7">
        <v>7</v>
      </c>
      <c r="P41" s="7">
        <v>3.4</v>
      </c>
      <c r="Q41" s="8">
        <f t="shared" si="0"/>
        <v>69</v>
      </c>
      <c r="R41" s="9"/>
      <c r="S41" s="16"/>
      <c r="T41" s="39" t="s">
        <v>169</v>
      </c>
      <c r="U41" s="16"/>
      <c r="V41" s="40">
        <v>0.75</v>
      </c>
      <c r="W41" s="16"/>
      <c r="X41" s="41">
        <v>43496</v>
      </c>
      <c r="Y41" s="16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</row>
    <row r="42" spans="1:92" s="6" customFormat="1" ht="12.75" customHeight="1" x14ac:dyDescent="0.3">
      <c r="A42" s="34" t="s">
        <v>74</v>
      </c>
      <c r="B42" s="35" t="s">
        <v>136</v>
      </c>
      <c r="C42" s="34" t="s">
        <v>105</v>
      </c>
      <c r="D42" s="36">
        <v>540000</v>
      </c>
      <c r="E42" s="36">
        <v>200000</v>
      </c>
      <c r="F42" s="37" t="s">
        <v>164</v>
      </c>
      <c r="G42" s="38" t="s">
        <v>170</v>
      </c>
      <c r="H42" s="37" t="s">
        <v>149</v>
      </c>
      <c r="I42" s="34" t="s">
        <v>170</v>
      </c>
      <c r="J42" s="7">
        <v>26.4</v>
      </c>
      <c r="K42" s="7">
        <v>9.8000000000000007</v>
      </c>
      <c r="L42" s="7">
        <v>8.8000000000000007</v>
      </c>
      <c r="M42" s="7">
        <v>4.2</v>
      </c>
      <c r="N42" s="7">
        <v>7.6</v>
      </c>
      <c r="O42" s="7">
        <v>7.2</v>
      </c>
      <c r="P42" s="7">
        <v>2.2000000000000002</v>
      </c>
      <c r="Q42" s="8">
        <f t="shared" si="0"/>
        <v>66.2</v>
      </c>
      <c r="R42" s="9"/>
      <c r="S42" s="16"/>
      <c r="T42" s="39" t="s">
        <v>169</v>
      </c>
      <c r="U42" s="19"/>
      <c r="V42" s="40">
        <v>0.89</v>
      </c>
      <c r="W42" s="16"/>
      <c r="X42" s="41">
        <v>43465</v>
      </c>
      <c r="Y42" s="16"/>
      <c r="Z42" s="14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</row>
    <row r="43" spans="1:92" s="6" customFormat="1" x14ac:dyDescent="0.3">
      <c r="A43" s="34" t="s">
        <v>72</v>
      </c>
      <c r="B43" s="35" t="s">
        <v>134</v>
      </c>
      <c r="C43" s="34" t="s">
        <v>103</v>
      </c>
      <c r="D43" s="36">
        <v>590000</v>
      </c>
      <c r="E43" s="36">
        <v>172000</v>
      </c>
      <c r="F43" s="37" t="s">
        <v>162</v>
      </c>
      <c r="G43" s="38" t="s">
        <v>169</v>
      </c>
      <c r="H43" s="37" t="s">
        <v>143</v>
      </c>
      <c r="I43" s="34" t="s">
        <v>169</v>
      </c>
      <c r="J43" s="7">
        <v>25.4</v>
      </c>
      <c r="K43" s="7">
        <v>10.199999999999999</v>
      </c>
      <c r="L43" s="7">
        <v>7.8</v>
      </c>
      <c r="M43" s="7">
        <v>4.2</v>
      </c>
      <c r="N43" s="7">
        <v>7.4</v>
      </c>
      <c r="O43" s="7">
        <v>7.6</v>
      </c>
      <c r="P43" s="7">
        <v>2.2000000000000002</v>
      </c>
      <c r="Q43" s="8">
        <f t="shared" si="0"/>
        <v>64.8</v>
      </c>
      <c r="R43" s="9"/>
      <c r="S43" s="16"/>
      <c r="T43" s="39" t="s">
        <v>169</v>
      </c>
      <c r="U43" s="19"/>
      <c r="V43" s="40">
        <v>0.43</v>
      </c>
      <c r="W43" s="16"/>
      <c r="X43" s="41">
        <v>43465</v>
      </c>
      <c r="Y43" s="16"/>
      <c r="Z43" s="14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</row>
    <row r="44" spans="1:92" s="6" customFormat="1" ht="12.75" customHeight="1" x14ac:dyDescent="0.3">
      <c r="A44" s="34" t="s">
        <v>75</v>
      </c>
      <c r="B44" s="35" t="s">
        <v>137</v>
      </c>
      <c r="C44" s="34" t="s">
        <v>106</v>
      </c>
      <c r="D44" s="36">
        <v>1145000</v>
      </c>
      <c r="E44" s="36">
        <v>150000</v>
      </c>
      <c r="F44" s="37" t="s">
        <v>165</v>
      </c>
      <c r="G44" s="38" t="s">
        <v>170</v>
      </c>
      <c r="H44" s="37" t="s">
        <v>147</v>
      </c>
      <c r="I44" s="34" t="s">
        <v>169</v>
      </c>
      <c r="J44" s="7">
        <v>24.6</v>
      </c>
      <c r="K44" s="7">
        <v>10.6</v>
      </c>
      <c r="L44" s="7">
        <v>8.1999999999999993</v>
      </c>
      <c r="M44" s="7">
        <v>4.2</v>
      </c>
      <c r="N44" s="7">
        <v>7.8</v>
      </c>
      <c r="O44" s="7">
        <v>6.2</v>
      </c>
      <c r="P44" s="7">
        <v>3</v>
      </c>
      <c r="Q44" s="8">
        <f t="shared" si="0"/>
        <v>64.600000000000009</v>
      </c>
      <c r="R44" s="9"/>
      <c r="S44" s="16"/>
      <c r="T44" s="39" t="s">
        <v>170</v>
      </c>
      <c r="U44" s="19"/>
      <c r="V44" s="40">
        <v>0.44</v>
      </c>
      <c r="W44" s="16"/>
      <c r="X44" s="41">
        <v>43449</v>
      </c>
      <c r="Y44" s="16"/>
      <c r="Z44" s="14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</row>
    <row r="45" spans="1:92" s="6" customFormat="1" ht="12.75" customHeight="1" x14ac:dyDescent="0.3">
      <c r="A45" s="34" t="s">
        <v>59</v>
      </c>
      <c r="B45" s="35" t="s">
        <v>121</v>
      </c>
      <c r="C45" s="34" t="s">
        <v>90</v>
      </c>
      <c r="D45" s="36">
        <v>443300</v>
      </c>
      <c r="E45" s="36">
        <v>138000</v>
      </c>
      <c r="F45" s="37" t="s">
        <v>151</v>
      </c>
      <c r="G45" s="38" t="s">
        <v>169</v>
      </c>
      <c r="H45" s="37" t="s">
        <v>167</v>
      </c>
      <c r="I45" s="34" t="s">
        <v>169</v>
      </c>
      <c r="J45" s="7">
        <v>23</v>
      </c>
      <c r="K45" s="7">
        <v>10.8</v>
      </c>
      <c r="L45" s="7">
        <v>8</v>
      </c>
      <c r="M45" s="7">
        <v>4.5999999999999996</v>
      </c>
      <c r="N45" s="7">
        <v>8.1999999999999993</v>
      </c>
      <c r="O45" s="7">
        <v>6.4</v>
      </c>
      <c r="P45" s="7">
        <v>2.4</v>
      </c>
      <c r="Q45" s="8">
        <f t="shared" si="0"/>
        <v>63.399999999999991</v>
      </c>
      <c r="R45" s="9"/>
      <c r="S45" s="16"/>
      <c r="T45" s="39" t="s">
        <v>169</v>
      </c>
      <c r="U45" s="19"/>
      <c r="V45" s="40">
        <v>0.99</v>
      </c>
      <c r="W45" s="16"/>
      <c r="X45" s="41">
        <v>43465</v>
      </c>
      <c r="Y45" s="16"/>
      <c r="Z45" s="14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</row>
    <row r="46" spans="1:92" s="6" customFormat="1" ht="12.75" customHeight="1" x14ac:dyDescent="0.3">
      <c r="A46" s="34" t="s">
        <v>58</v>
      </c>
      <c r="B46" s="35" t="s">
        <v>120</v>
      </c>
      <c r="C46" s="34" t="s">
        <v>89</v>
      </c>
      <c r="D46" s="36">
        <v>2674520</v>
      </c>
      <c r="E46" s="36">
        <v>800000</v>
      </c>
      <c r="F46" s="37" t="s">
        <v>150</v>
      </c>
      <c r="G46" s="38" t="s">
        <v>169</v>
      </c>
      <c r="H46" s="37" t="s">
        <v>152</v>
      </c>
      <c r="I46" s="34" t="s">
        <v>169</v>
      </c>
      <c r="J46" s="7">
        <v>16.399999999999999</v>
      </c>
      <c r="K46" s="7">
        <v>9.1999999999999993</v>
      </c>
      <c r="L46" s="7">
        <v>7.8</v>
      </c>
      <c r="M46" s="7">
        <v>4</v>
      </c>
      <c r="N46" s="7">
        <v>6</v>
      </c>
      <c r="O46" s="7">
        <v>5.4</v>
      </c>
      <c r="P46" s="7">
        <v>4</v>
      </c>
      <c r="Q46" s="8">
        <f t="shared" si="0"/>
        <v>52.8</v>
      </c>
      <c r="R46" s="9"/>
      <c r="S46" s="16"/>
      <c r="T46" s="39" t="s">
        <v>169</v>
      </c>
      <c r="U46" s="19"/>
      <c r="V46" s="40">
        <v>0.63</v>
      </c>
      <c r="W46" s="16"/>
      <c r="X46" s="41">
        <v>43496</v>
      </c>
      <c r="Y46" s="16"/>
      <c r="Z46" s="14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</row>
    <row r="47" spans="1:92" s="6" customFormat="1" ht="12.75" customHeight="1" x14ac:dyDescent="0.3">
      <c r="A47" s="34" t="s">
        <v>52</v>
      </c>
      <c r="B47" s="35" t="s">
        <v>114</v>
      </c>
      <c r="C47" s="34" t="s">
        <v>83</v>
      </c>
      <c r="D47" s="36">
        <v>3650000</v>
      </c>
      <c r="E47" s="36">
        <v>800000</v>
      </c>
      <c r="F47" s="37" t="s">
        <v>145</v>
      </c>
      <c r="G47" s="38" t="s">
        <v>169</v>
      </c>
      <c r="H47" s="37" t="s">
        <v>159</v>
      </c>
      <c r="I47" s="34" t="s">
        <v>169</v>
      </c>
      <c r="J47" s="7">
        <v>13.6</v>
      </c>
      <c r="K47" s="7">
        <v>7.4</v>
      </c>
      <c r="L47" s="7">
        <v>7</v>
      </c>
      <c r="M47" s="7">
        <v>3</v>
      </c>
      <c r="N47" s="7">
        <v>4.4000000000000004</v>
      </c>
      <c r="O47" s="7">
        <v>4.5999999999999996</v>
      </c>
      <c r="P47" s="7">
        <v>2.2000000000000002</v>
      </c>
      <c r="Q47" s="8">
        <f t="shared" si="0"/>
        <v>42.2</v>
      </c>
      <c r="R47" s="9"/>
      <c r="S47" s="16"/>
      <c r="T47" s="39" t="s">
        <v>169</v>
      </c>
      <c r="U47" s="19"/>
      <c r="V47" s="40">
        <v>0.65</v>
      </c>
      <c r="W47" s="16"/>
      <c r="X47" s="41">
        <v>43465</v>
      </c>
      <c r="Y47" s="16"/>
      <c r="Z47" s="14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</row>
    <row r="48" spans="1:92" x14ac:dyDescent="0.3">
      <c r="D48" s="20">
        <f>SUM(D17:D38)</f>
        <v>209452313</v>
      </c>
      <c r="E48" s="20">
        <f>SUM(E17:E38)</f>
        <v>33969200</v>
      </c>
      <c r="F48" s="20"/>
      <c r="R48" s="50">
        <f>SUM(R17:R47)</f>
        <v>25000000</v>
      </c>
    </row>
    <row r="49" spans="5:18" x14ac:dyDescent="0.3">
      <c r="E49" s="20"/>
      <c r="F49" s="20"/>
      <c r="G49" s="20"/>
      <c r="H49" s="20"/>
      <c r="Q49" s="2" t="s">
        <v>18</v>
      </c>
      <c r="R49" s="20">
        <f>25000000-R48</f>
        <v>0</v>
      </c>
    </row>
  </sheetData>
  <mergeCells count="24">
    <mergeCell ref="W14:W15"/>
    <mergeCell ref="X14:X15"/>
    <mergeCell ref="Y14:Y15"/>
    <mergeCell ref="Z14:Z15"/>
    <mergeCell ref="J14:J15"/>
    <mergeCell ref="K14:K15"/>
    <mergeCell ref="L14:L15"/>
    <mergeCell ref="V14:V15"/>
    <mergeCell ref="M14:M15"/>
    <mergeCell ref="N14:N15"/>
    <mergeCell ref="O14:O15"/>
    <mergeCell ref="P14:P15"/>
    <mergeCell ref="Q14:Q15"/>
    <mergeCell ref="R14:R15"/>
    <mergeCell ref="S14:S15"/>
    <mergeCell ref="T14:T15"/>
    <mergeCell ref="U14:U15"/>
    <mergeCell ref="F14:G15"/>
    <mergeCell ref="H14:I15"/>
    <mergeCell ref="A14:A16"/>
    <mergeCell ref="B14:B16"/>
    <mergeCell ref="C14:C16"/>
    <mergeCell ref="D14:D16"/>
    <mergeCell ref="E14:E16"/>
  </mergeCell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9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33</v>
      </c>
    </row>
    <row r="2" spans="1:17" ht="14.4" x14ac:dyDescent="0.3">
      <c r="A2" s="4" t="s">
        <v>34</v>
      </c>
      <c r="D2" s="4" t="s">
        <v>23</v>
      </c>
    </row>
    <row r="3" spans="1:17" ht="14.4" x14ac:dyDescent="0.3">
      <c r="A3" s="4" t="s">
        <v>35</v>
      </c>
      <c r="D3" s="2" t="s">
        <v>40</v>
      </c>
    </row>
    <row r="4" spans="1:17" ht="14.4" x14ac:dyDescent="0.3">
      <c r="A4" s="4" t="s">
        <v>36</v>
      </c>
      <c r="D4" s="2" t="s">
        <v>39</v>
      </c>
    </row>
    <row r="5" spans="1:17" ht="12.6" x14ac:dyDescent="0.3">
      <c r="A5" s="4" t="s">
        <v>37</v>
      </c>
      <c r="D5" s="2" t="s">
        <v>41</v>
      </c>
    </row>
    <row r="6" spans="1:17" ht="14.4" x14ac:dyDescent="0.3">
      <c r="A6" s="4" t="s">
        <v>38</v>
      </c>
    </row>
    <row r="7" spans="1:17" ht="12.6" x14ac:dyDescent="0.3">
      <c r="A7" s="4" t="s">
        <v>22</v>
      </c>
      <c r="D7" s="4" t="s">
        <v>24</v>
      </c>
    </row>
    <row r="8" spans="1:17" ht="14.4" x14ac:dyDescent="0.3">
      <c r="A8" s="2" t="s">
        <v>32</v>
      </c>
      <c r="D8" s="2" t="s">
        <v>42</v>
      </c>
    </row>
    <row r="9" spans="1:17" x14ac:dyDescent="0.3">
      <c r="D9" s="2" t="s">
        <v>43</v>
      </c>
    </row>
    <row r="10" spans="1:17" x14ac:dyDescent="0.3">
      <c r="D10" s="2" t="s">
        <v>44</v>
      </c>
    </row>
    <row r="11" spans="1:17" x14ac:dyDescent="0.3">
      <c r="D11" s="2" t="s">
        <v>45</v>
      </c>
    </row>
    <row r="12" spans="1:17" x14ac:dyDescent="0.3">
      <c r="D12" s="2" t="s">
        <v>46</v>
      </c>
    </row>
    <row r="13" spans="1:17" ht="12.6" x14ac:dyDescent="0.3">
      <c r="A13" s="4"/>
    </row>
    <row r="14" spans="1:17" ht="26.4" customHeight="1" x14ac:dyDescent="0.3">
      <c r="A14" s="54" t="s">
        <v>0</v>
      </c>
      <c r="B14" s="54" t="s">
        <v>1</v>
      </c>
      <c r="C14" s="54" t="s">
        <v>17</v>
      </c>
      <c r="D14" s="54" t="s">
        <v>13</v>
      </c>
      <c r="E14" s="57" t="s">
        <v>2</v>
      </c>
      <c r="F14" s="54" t="s">
        <v>30</v>
      </c>
      <c r="G14" s="54"/>
      <c r="H14" s="54" t="s">
        <v>31</v>
      </c>
      <c r="I14" s="54"/>
      <c r="J14" s="54" t="s">
        <v>47</v>
      </c>
      <c r="K14" s="54" t="s">
        <v>14</v>
      </c>
      <c r="L14" s="54" t="s">
        <v>16</v>
      </c>
      <c r="M14" s="54" t="s">
        <v>28</v>
      </c>
      <c r="N14" s="54" t="s">
        <v>29</v>
      </c>
      <c r="O14" s="54" t="s">
        <v>48</v>
      </c>
      <c r="P14" s="54" t="s">
        <v>3</v>
      </c>
      <c r="Q14" s="54" t="s">
        <v>4</v>
      </c>
    </row>
    <row r="15" spans="1:17" ht="59.4" customHeight="1" x14ac:dyDescent="0.3">
      <c r="A15" s="56"/>
      <c r="B15" s="56"/>
      <c r="C15" s="56"/>
      <c r="D15" s="56"/>
      <c r="E15" s="58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17" ht="28.95" customHeight="1" x14ac:dyDescent="0.3">
      <c r="A16" s="55"/>
      <c r="B16" s="55"/>
      <c r="C16" s="55"/>
      <c r="D16" s="55"/>
      <c r="E16" s="59"/>
      <c r="F16" s="5" t="s">
        <v>25</v>
      </c>
      <c r="G16" s="27" t="s">
        <v>26</v>
      </c>
      <c r="H16" s="27" t="s">
        <v>25</v>
      </c>
      <c r="I16" s="27" t="s">
        <v>26</v>
      </c>
      <c r="J16" s="27" t="s">
        <v>27</v>
      </c>
      <c r="K16" s="27" t="s">
        <v>19</v>
      </c>
      <c r="L16" s="27" t="s">
        <v>19</v>
      </c>
      <c r="M16" s="27" t="s">
        <v>20</v>
      </c>
      <c r="N16" s="27" t="s">
        <v>21</v>
      </c>
      <c r="O16" s="27" t="s">
        <v>21</v>
      </c>
      <c r="P16" s="27" t="s">
        <v>20</v>
      </c>
      <c r="Q16" s="27"/>
    </row>
    <row r="17" spans="1:83" s="6" customFormat="1" ht="12.75" customHeight="1" x14ac:dyDescent="0.2">
      <c r="A17" s="42" t="s">
        <v>49</v>
      </c>
      <c r="B17" s="43" t="s">
        <v>111</v>
      </c>
      <c r="C17" s="42" t="s">
        <v>80</v>
      </c>
      <c r="D17" s="44">
        <v>6629860</v>
      </c>
      <c r="E17" s="44">
        <v>1000000</v>
      </c>
      <c r="F17" s="43" t="s">
        <v>142</v>
      </c>
      <c r="G17" s="45" t="s">
        <v>169</v>
      </c>
      <c r="H17" s="43" t="s">
        <v>155</v>
      </c>
      <c r="I17" s="42" t="s">
        <v>169</v>
      </c>
      <c r="J17" s="7">
        <v>30</v>
      </c>
      <c r="K17" s="7">
        <v>12</v>
      </c>
      <c r="L17" s="7">
        <v>9</v>
      </c>
      <c r="M17" s="7">
        <v>4</v>
      </c>
      <c r="N17" s="7">
        <v>8</v>
      </c>
      <c r="O17" s="7">
        <v>7</v>
      </c>
      <c r="P17" s="7">
        <v>4</v>
      </c>
      <c r="Q17" s="8">
        <f>SUM(J17:P17)</f>
        <v>74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6" customFormat="1" ht="12.75" customHeight="1" x14ac:dyDescent="0.2">
      <c r="A18" s="42" t="s">
        <v>50</v>
      </c>
      <c r="B18" s="43" t="s">
        <v>112</v>
      </c>
      <c r="C18" s="42" t="s">
        <v>81</v>
      </c>
      <c r="D18" s="44">
        <v>843200</v>
      </c>
      <c r="E18" s="44">
        <v>368200</v>
      </c>
      <c r="F18" s="43" t="s">
        <v>143</v>
      </c>
      <c r="G18" s="45" t="s">
        <v>169</v>
      </c>
      <c r="H18" s="43" t="s">
        <v>161</v>
      </c>
      <c r="I18" s="42" t="s">
        <v>169</v>
      </c>
      <c r="J18" s="7">
        <v>30</v>
      </c>
      <c r="K18" s="7">
        <v>12</v>
      </c>
      <c r="L18" s="7">
        <v>8</v>
      </c>
      <c r="M18" s="7">
        <v>5</v>
      </c>
      <c r="N18" s="7">
        <v>7</v>
      </c>
      <c r="O18" s="7">
        <v>7</v>
      </c>
      <c r="P18" s="7">
        <v>3</v>
      </c>
      <c r="Q18" s="8">
        <f t="shared" ref="Q18:Q47" si="0">SUM(J18:P18)</f>
        <v>72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6" customFormat="1" ht="12.75" customHeight="1" x14ac:dyDescent="0.2">
      <c r="A19" s="42" t="s">
        <v>51</v>
      </c>
      <c r="B19" s="43" t="s">
        <v>113</v>
      </c>
      <c r="C19" s="42" t="s">
        <v>82</v>
      </c>
      <c r="D19" s="44">
        <v>1956300</v>
      </c>
      <c r="E19" s="44">
        <v>600000</v>
      </c>
      <c r="F19" s="43" t="s">
        <v>144</v>
      </c>
      <c r="G19" s="45" t="s">
        <v>169</v>
      </c>
      <c r="H19" s="43" t="s">
        <v>166</v>
      </c>
      <c r="I19" s="42" t="s">
        <v>169</v>
      </c>
      <c r="J19" s="7">
        <v>28</v>
      </c>
      <c r="K19" s="7">
        <v>11</v>
      </c>
      <c r="L19" s="7">
        <v>7</v>
      </c>
      <c r="M19" s="7">
        <v>5</v>
      </c>
      <c r="N19" s="7">
        <v>8</v>
      </c>
      <c r="O19" s="7">
        <v>8</v>
      </c>
      <c r="P19" s="7">
        <v>4</v>
      </c>
      <c r="Q19" s="8">
        <f t="shared" si="0"/>
        <v>71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6" customFormat="1" ht="12.75" customHeight="1" x14ac:dyDescent="0.2">
      <c r="A20" s="42" t="s">
        <v>52</v>
      </c>
      <c r="B20" s="43" t="s">
        <v>114</v>
      </c>
      <c r="C20" s="42" t="s">
        <v>83</v>
      </c>
      <c r="D20" s="44">
        <v>3650000</v>
      </c>
      <c r="E20" s="44">
        <v>800000</v>
      </c>
      <c r="F20" s="43" t="s">
        <v>145</v>
      </c>
      <c r="G20" s="45" t="s">
        <v>169</v>
      </c>
      <c r="H20" s="43" t="s">
        <v>159</v>
      </c>
      <c r="I20" s="42" t="s">
        <v>169</v>
      </c>
      <c r="J20" s="7">
        <v>11</v>
      </c>
      <c r="K20" s="7">
        <v>6</v>
      </c>
      <c r="L20" s="7">
        <v>7</v>
      </c>
      <c r="M20" s="7">
        <v>3</v>
      </c>
      <c r="N20" s="7">
        <v>3</v>
      </c>
      <c r="O20" s="7">
        <v>3</v>
      </c>
      <c r="P20" s="7">
        <v>2</v>
      </c>
      <c r="Q20" s="8">
        <f t="shared" si="0"/>
        <v>35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6" customFormat="1" ht="12.75" customHeight="1" x14ac:dyDescent="0.2">
      <c r="A21" s="42" t="s">
        <v>53</v>
      </c>
      <c r="B21" s="43" t="s">
        <v>115</v>
      </c>
      <c r="C21" s="42" t="s">
        <v>84</v>
      </c>
      <c r="D21" s="44">
        <v>12359000</v>
      </c>
      <c r="E21" s="44">
        <v>3000000</v>
      </c>
      <c r="F21" s="43" t="s">
        <v>146</v>
      </c>
      <c r="G21" s="45" t="s">
        <v>169</v>
      </c>
      <c r="H21" s="43" t="s">
        <v>150</v>
      </c>
      <c r="I21" s="42" t="s">
        <v>169</v>
      </c>
      <c r="J21" s="7">
        <v>38</v>
      </c>
      <c r="K21" s="7">
        <v>14</v>
      </c>
      <c r="L21" s="7">
        <v>14</v>
      </c>
      <c r="M21" s="7">
        <v>5</v>
      </c>
      <c r="N21" s="7">
        <v>9</v>
      </c>
      <c r="O21" s="7">
        <v>10</v>
      </c>
      <c r="P21" s="7">
        <v>5</v>
      </c>
      <c r="Q21" s="8">
        <f t="shared" si="0"/>
        <v>95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6" customFormat="1" x14ac:dyDescent="0.2">
      <c r="A22" s="46" t="s">
        <v>54</v>
      </c>
      <c r="B22" s="47" t="s">
        <v>116</v>
      </c>
      <c r="C22" s="46" t="s">
        <v>85</v>
      </c>
      <c r="D22" s="48">
        <v>2941000</v>
      </c>
      <c r="E22" s="48">
        <v>250000</v>
      </c>
      <c r="F22" s="47" t="s">
        <v>147</v>
      </c>
      <c r="G22" s="49" t="s">
        <v>170</v>
      </c>
      <c r="H22" s="47" t="s">
        <v>142</v>
      </c>
      <c r="I22" s="46" t="s">
        <v>169</v>
      </c>
      <c r="J22" s="7">
        <v>32</v>
      </c>
      <c r="K22" s="7">
        <v>12</v>
      </c>
      <c r="L22" s="7">
        <v>10</v>
      </c>
      <c r="M22" s="7">
        <v>5</v>
      </c>
      <c r="N22" s="7">
        <v>8</v>
      </c>
      <c r="O22" s="7">
        <v>8</v>
      </c>
      <c r="P22" s="7">
        <v>4</v>
      </c>
      <c r="Q22" s="8">
        <f t="shared" si="0"/>
        <v>79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6" customFormat="1" ht="12.75" customHeight="1" x14ac:dyDescent="0.2">
      <c r="A23" s="42" t="s">
        <v>55</v>
      </c>
      <c r="B23" s="43" t="s">
        <v>117</v>
      </c>
      <c r="C23" s="42" t="s">
        <v>86</v>
      </c>
      <c r="D23" s="44">
        <v>5862824</v>
      </c>
      <c r="E23" s="44">
        <v>1390000</v>
      </c>
      <c r="F23" s="43" t="s">
        <v>148</v>
      </c>
      <c r="G23" s="45" t="s">
        <v>169</v>
      </c>
      <c r="H23" s="43" t="s">
        <v>145</v>
      </c>
      <c r="I23" s="42" t="s">
        <v>169</v>
      </c>
      <c r="J23" s="7">
        <v>32</v>
      </c>
      <c r="K23" s="7">
        <v>12</v>
      </c>
      <c r="L23" s="7">
        <v>11</v>
      </c>
      <c r="M23" s="7">
        <v>4</v>
      </c>
      <c r="N23" s="7">
        <v>8</v>
      </c>
      <c r="O23" s="7">
        <v>8</v>
      </c>
      <c r="P23" s="7">
        <v>5</v>
      </c>
      <c r="Q23" s="8">
        <f t="shared" si="0"/>
        <v>80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6" customFormat="1" ht="12.75" customHeight="1" x14ac:dyDescent="0.2">
      <c r="A24" s="42" t="s">
        <v>56</v>
      </c>
      <c r="B24" s="43" t="s">
        <v>118</v>
      </c>
      <c r="C24" s="42" t="s">
        <v>87</v>
      </c>
      <c r="D24" s="44">
        <v>15925929</v>
      </c>
      <c r="E24" s="44">
        <v>1800000</v>
      </c>
      <c r="F24" s="43" t="s">
        <v>145</v>
      </c>
      <c r="G24" s="45" t="s">
        <v>169</v>
      </c>
      <c r="H24" s="43" t="s">
        <v>159</v>
      </c>
      <c r="I24" s="42" t="s">
        <v>169</v>
      </c>
      <c r="J24" s="7">
        <v>33</v>
      </c>
      <c r="K24" s="7">
        <v>12</v>
      </c>
      <c r="L24" s="7">
        <v>12</v>
      </c>
      <c r="M24" s="7">
        <v>5</v>
      </c>
      <c r="N24" s="7">
        <v>8</v>
      </c>
      <c r="O24" s="7">
        <v>8</v>
      </c>
      <c r="P24" s="7">
        <v>4</v>
      </c>
      <c r="Q24" s="8">
        <f t="shared" si="0"/>
        <v>82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6" customFormat="1" ht="13.5" customHeight="1" x14ac:dyDescent="0.2">
      <c r="A25" s="42" t="s">
        <v>57</v>
      </c>
      <c r="B25" s="43" t="s">
        <v>119</v>
      </c>
      <c r="C25" s="42" t="s">
        <v>88</v>
      </c>
      <c r="D25" s="44">
        <v>496000</v>
      </c>
      <c r="E25" s="44">
        <v>211000</v>
      </c>
      <c r="F25" s="43" t="s">
        <v>149</v>
      </c>
      <c r="G25" s="45" t="s">
        <v>169</v>
      </c>
      <c r="H25" s="43" t="s">
        <v>166</v>
      </c>
      <c r="I25" s="42" t="s">
        <v>169</v>
      </c>
      <c r="J25" s="7">
        <v>30</v>
      </c>
      <c r="K25" s="7">
        <v>12</v>
      </c>
      <c r="L25" s="7">
        <v>10</v>
      </c>
      <c r="M25" s="7">
        <v>5</v>
      </c>
      <c r="N25" s="7">
        <v>8</v>
      </c>
      <c r="O25" s="7">
        <v>8</v>
      </c>
      <c r="P25" s="7">
        <v>3</v>
      </c>
      <c r="Q25" s="8">
        <f t="shared" si="0"/>
        <v>76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s="6" customFormat="1" ht="12.75" customHeight="1" x14ac:dyDescent="0.2">
      <c r="A26" s="42" t="s">
        <v>58</v>
      </c>
      <c r="B26" s="43" t="s">
        <v>120</v>
      </c>
      <c r="C26" s="42" t="s">
        <v>89</v>
      </c>
      <c r="D26" s="44">
        <v>2674520</v>
      </c>
      <c r="E26" s="44">
        <v>800000</v>
      </c>
      <c r="F26" s="43" t="s">
        <v>150</v>
      </c>
      <c r="G26" s="45" t="s">
        <v>169</v>
      </c>
      <c r="H26" s="43" t="s">
        <v>152</v>
      </c>
      <c r="I26" s="42" t="s">
        <v>169</v>
      </c>
      <c r="J26" s="7">
        <v>15</v>
      </c>
      <c r="K26" s="7">
        <v>9</v>
      </c>
      <c r="L26" s="7">
        <v>9</v>
      </c>
      <c r="M26" s="7">
        <v>4</v>
      </c>
      <c r="N26" s="7">
        <v>5</v>
      </c>
      <c r="O26" s="7">
        <v>4</v>
      </c>
      <c r="P26" s="7">
        <v>4</v>
      </c>
      <c r="Q26" s="8">
        <f t="shared" si="0"/>
        <v>50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s="6" customFormat="1" ht="12.75" customHeight="1" x14ac:dyDescent="0.2">
      <c r="A27" s="42" t="s">
        <v>59</v>
      </c>
      <c r="B27" s="43" t="s">
        <v>121</v>
      </c>
      <c r="C27" s="42" t="s">
        <v>90</v>
      </c>
      <c r="D27" s="44">
        <v>443300</v>
      </c>
      <c r="E27" s="44">
        <v>138000</v>
      </c>
      <c r="F27" s="43" t="s">
        <v>151</v>
      </c>
      <c r="G27" s="45" t="s">
        <v>169</v>
      </c>
      <c r="H27" s="43" t="s">
        <v>167</v>
      </c>
      <c r="I27" s="42" t="s">
        <v>169</v>
      </c>
      <c r="J27" s="7">
        <v>20</v>
      </c>
      <c r="K27" s="7">
        <v>11</v>
      </c>
      <c r="L27" s="7">
        <v>8</v>
      </c>
      <c r="M27" s="7">
        <v>4</v>
      </c>
      <c r="N27" s="7">
        <v>8</v>
      </c>
      <c r="O27" s="7">
        <v>6</v>
      </c>
      <c r="P27" s="7">
        <v>2</v>
      </c>
      <c r="Q27" s="8">
        <f t="shared" si="0"/>
        <v>59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</row>
    <row r="28" spans="1:83" s="6" customFormat="1" ht="12.75" customHeight="1" x14ac:dyDescent="0.2">
      <c r="A28" s="42" t="s">
        <v>60</v>
      </c>
      <c r="B28" s="43" t="s">
        <v>122</v>
      </c>
      <c r="C28" s="42" t="s">
        <v>91</v>
      </c>
      <c r="D28" s="44">
        <v>1657000</v>
      </c>
      <c r="E28" s="44">
        <v>500000</v>
      </c>
      <c r="F28" s="43" t="s">
        <v>152</v>
      </c>
      <c r="G28" s="45" t="s">
        <v>169</v>
      </c>
      <c r="H28" s="43" t="s">
        <v>163</v>
      </c>
      <c r="I28" s="42" t="s">
        <v>169</v>
      </c>
      <c r="J28" s="7">
        <v>30</v>
      </c>
      <c r="K28" s="7">
        <v>12</v>
      </c>
      <c r="L28" s="7">
        <v>10</v>
      </c>
      <c r="M28" s="7">
        <v>4</v>
      </c>
      <c r="N28" s="7">
        <v>7</v>
      </c>
      <c r="O28" s="7">
        <v>8</v>
      </c>
      <c r="P28" s="7">
        <v>4</v>
      </c>
      <c r="Q28" s="8">
        <f t="shared" si="0"/>
        <v>75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</row>
    <row r="29" spans="1:83" s="6" customFormat="1" ht="12.75" customHeight="1" x14ac:dyDescent="0.2">
      <c r="A29" s="42" t="s">
        <v>61</v>
      </c>
      <c r="B29" s="43" t="s">
        <v>123</v>
      </c>
      <c r="C29" s="42" t="s">
        <v>92</v>
      </c>
      <c r="D29" s="44">
        <v>45355000</v>
      </c>
      <c r="E29" s="44">
        <v>2000000</v>
      </c>
      <c r="F29" s="43" t="s">
        <v>153</v>
      </c>
      <c r="G29" s="45" t="s">
        <v>169</v>
      </c>
      <c r="H29" s="43" t="s">
        <v>156</v>
      </c>
      <c r="I29" s="42" t="s">
        <v>169</v>
      </c>
      <c r="J29" s="7">
        <v>35</v>
      </c>
      <c r="K29" s="7">
        <v>13</v>
      </c>
      <c r="L29" s="7">
        <v>13</v>
      </c>
      <c r="M29" s="7">
        <v>5</v>
      </c>
      <c r="N29" s="7">
        <v>8</v>
      </c>
      <c r="O29" s="7">
        <v>9</v>
      </c>
      <c r="P29" s="7">
        <v>5</v>
      </c>
      <c r="Q29" s="8">
        <f t="shared" si="0"/>
        <v>88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</row>
    <row r="30" spans="1:83" s="6" customFormat="1" x14ac:dyDescent="0.2">
      <c r="A30" s="42" t="s">
        <v>62</v>
      </c>
      <c r="B30" s="43" t="s">
        <v>124</v>
      </c>
      <c r="C30" s="42" t="s">
        <v>93</v>
      </c>
      <c r="D30" s="44">
        <v>20000000</v>
      </c>
      <c r="E30" s="44">
        <v>4000000</v>
      </c>
      <c r="F30" s="43" t="s">
        <v>154</v>
      </c>
      <c r="G30" s="45" t="s">
        <v>169</v>
      </c>
      <c r="H30" s="43" t="s">
        <v>145</v>
      </c>
      <c r="I30" s="42" t="s">
        <v>169</v>
      </c>
      <c r="J30" s="7">
        <v>36</v>
      </c>
      <c r="K30" s="7">
        <v>13</v>
      </c>
      <c r="L30" s="7">
        <v>13</v>
      </c>
      <c r="M30" s="7">
        <v>5</v>
      </c>
      <c r="N30" s="7">
        <v>8</v>
      </c>
      <c r="O30" s="7">
        <v>8</v>
      </c>
      <c r="P30" s="7">
        <v>4</v>
      </c>
      <c r="Q30" s="8">
        <f t="shared" si="0"/>
        <v>87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</row>
    <row r="31" spans="1:83" s="6" customFormat="1" ht="12.75" customHeight="1" x14ac:dyDescent="0.2">
      <c r="A31" s="42" t="s">
        <v>63</v>
      </c>
      <c r="B31" s="43" t="s">
        <v>125</v>
      </c>
      <c r="C31" s="42" t="s">
        <v>94</v>
      </c>
      <c r="D31" s="44">
        <v>3330000</v>
      </c>
      <c r="E31" s="44">
        <v>1250000</v>
      </c>
      <c r="F31" s="43" t="s">
        <v>144</v>
      </c>
      <c r="G31" s="45" t="s">
        <v>169</v>
      </c>
      <c r="H31" s="43" t="s">
        <v>142</v>
      </c>
      <c r="I31" s="42" t="s">
        <v>169</v>
      </c>
      <c r="J31" s="7">
        <v>30</v>
      </c>
      <c r="K31" s="7">
        <v>12</v>
      </c>
      <c r="L31" s="7">
        <v>11</v>
      </c>
      <c r="M31" s="7">
        <v>5</v>
      </c>
      <c r="N31" s="7">
        <v>8</v>
      </c>
      <c r="O31" s="7">
        <v>7</v>
      </c>
      <c r="P31" s="7">
        <v>4</v>
      </c>
      <c r="Q31" s="8">
        <f t="shared" si="0"/>
        <v>77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</row>
    <row r="32" spans="1:83" s="6" customFormat="1" ht="12.75" customHeight="1" x14ac:dyDescent="0.2">
      <c r="A32" s="42" t="s">
        <v>64</v>
      </c>
      <c r="B32" s="43" t="s">
        <v>126</v>
      </c>
      <c r="C32" s="42" t="s">
        <v>95</v>
      </c>
      <c r="D32" s="44">
        <v>2400000</v>
      </c>
      <c r="E32" s="44">
        <v>500000</v>
      </c>
      <c r="F32" s="43" t="s">
        <v>155</v>
      </c>
      <c r="G32" s="45" t="s">
        <v>169</v>
      </c>
      <c r="H32" s="43" t="s">
        <v>144</v>
      </c>
      <c r="I32" s="42" t="s">
        <v>169</v>
      </c>
      <c r="J32" s="7">
        <v>29</v>
      </c>
      <c r="K32" s="7">
        <v>12</v>
      </c>
      <c r="L32" s="7">
        <v>11</v>
      </c>
      <c r="M32" s="7">
        <v>5</v>
      </c>
      <c r="N32" s="7">
        <v>8</v>
      </c>
      <c r="O32" s="7">
        <v>7</v>
      </c>
      <c r="P32" s="7">
        <v>5</v>
      </c>
      <c r="Q32" s="8">
        <f t="shared" si="0"/>
        <v>77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</row>
    <row r="33" spans="1:83" s="6" customFormat="1" ht="12.75" customHeight="1" x14ac:dyDescent="0.2">
      <c r="A33" s="42" t="s">
        <v>65</v>
      </c>
      <c r="B33" s="43" t="s">
        <v>127</v>
      </c>
      <c r="C33" s="42" t="s">
        <v>96</v>
      </c>
      <c r="D33" s="44">
        <v>20363000</v>
      </c>
      <c r="E33" s="44">
        <v>4800000</v>
      </c>
      <c r="F33" s="43" t="s">
        <v>156</v>
      </c>
      <c r="G33" s="45" t="s">
        <v>169</v>
      </c>
      <c r="H33" s="43" t="s">
        <v>154</v>
      </c>
      <c r="I33" s="42" t="s">
        <v>169</v>
      </c>
      <c r="J33" s="7">
        <v>37</v>
      </c>
      <c r="K33" s="7">
        <v>14</v>
      </c>
      <c r="L33" s="7">
        <v>14</v>
      </c>
      <c r="M33" s="7">
        <v>5</v>
      </c>
      <c r="N33" s="7">
        <v>8</v>
      </c>
      <c r="O33" s="7">
        <v>7</v>
      </c>
      <c r="P33" s="7">
        <v>4</v>
      </c>
      <c r="Q33" s="8">
        <f t="shared" si="0"/>
        <v>89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</row>
    <row r="34" spans="1:83" s="6" customFormat="1" ht="12.75" customHeight="1" x14ac:dyDescent="0.2">
      <c r="A34" s="42" t="s">
        <v>66</v>
      </c>
      <c r="B34" s="43" t="s">
        <v>128</v>
      </c>
      <c r="C34" s="42" t="s">
        <v>97</v>
      </c>
      <c r="D34" s="44">
        <v>1800000</v>
      </c>
      <c r="E34" s="44">
        <v>450000</v>
      </c>
      <c r="F34" s="43" t="s">
        <v>157</v>
      </c>
      <c r="G34" s="45" t="s">
        <v>169</v>
      </c>
      <c r="H34" s="43" t="s">
        <v>146</v>
      </c>
      <c r="I34" s="42" t="s">
        <v>169</v>
      </c>
      <c r="J34" s="7">
        <v>29</v>
      </c>
      <c r="K34" s="7">
        <v>12</v>
      </c>
      <c r="L34" s="7">
        <v>10</v>
      </c>
      <c r="M34" s="7">
        <v>5</v>
      </c>
      <c r="N34" s="7">
        <v>8</v>
      </c>
      <c r="O34" s="7">
        <v>8</v>
      </c>
      <c r="P34" s="7">
        <v>5</v>
      </c>
      <c r="Q34" s="8">
        <f t="shared" si="0"/>
        <v>77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</row>
    <row r="35" spans="1:83" s="6" customFormat="1" x14ac:dyDescent="0.2">
      <c r="A35" s="21" t="s">
        <v>67</v>
      </c>
      <c r="B35" s="23" t="s">
        <v>129</v>
      </c>
      <c r="C35" s="21" t="s">
        <v>98</v>
      </c>
      <c r="D35" s="24">
        <v>10708000</v>
      </c>
      <c r="E35" s="24">
        <v>1550000</v>
      </c>
      <c r="F35" s="23" t="s">
        <v>171</v>
      </c>
      <c r="G35" s="25" t="s">
        <v>171</v>
      </c>
      <c r="H35" s="23" t="s">
        <v>162</v>
      </c>
      <c r="I35" s="21" t="s">
        <v>169</v>
      </c>
      <c r="J35" s="7">
        <v>29</v>
      </c>
      <c r="K35" s="7">
        <v>13</v>
      </c>
      <c r="L35" s="7">
        <v>9</v>
      </c>
      <c r="M35" s="7">
        <v>5</v>
      </c>
      <c r="N35" s="7">
        <v>8</v>
      </c>
      <c r="O35" s="7">
        <v>5</v>
      </c>
      <c r="P35" s="7">
        <v>3</v>
      </c>
      <c r="Q35" s="8">
        <f t="shared" si="0"/>
        <v>72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</row>
    <row r="36" spans="1:83" s="6" customFormat="1" ht="12.75" customHeight="1" x14ac:dyDescent="0.2">
      <c r="A36" s="21" t="s">
        <v>68</v>
      </c>
      <c r="B36" s="23" t="s">
        <v>130</v>
      </c>
      <c r="C36" s="21" t="s">
        <v>99</v>
      </c>
      <c r="D36" s="24">
        <v>2892500</v>
      </c>
      <c r="E36" s="24">
        <v>1250000</v>
      </c>
      <c r="F36" s="23" t="s">
        <v>158</v>
      </c>
      <c r="G36" s="25" t="s">
        <v>170</v>
      </c>
      <c r="H36" s="23" t="s">
        <v>157</v>
      </c>
      <c r="I36" s="21" t="s">
        <v>169</v>
      </c>
      <c r="J36" s="7">
        <v>31</v>
      </c>
      <c r="K36" s="7">
        <v>13</v>
      </c>
      <c r="L36" s="7">
        <v>12</v>
      </c>
      <c r="M36" s="7">
        <v>5</v>
      </c>
      <c r="N36" s="7">
        <v>8</v>
      </c>
      <c r="O36" s="7">
        <v>8</v>
      </c>
      <c r="P36" s="7">
        <v>4</v>
      </c>
      <c r="Q36" s="8">
        <f t="shared" si="0"/>
        <v>81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</row>
    <row r="37" spans="1:83" s="6" customFormat="1" ht="12.75" customHeight="1" x14ac:dyDescent="0.2">
      <c r="A37" s="21" t="s">
        <v>69</v>
      </c>
      <c r="B37" s="23" t="s">
        <v>131</v>
      </c>
      <c r="C37" s="21" t="s">
        <v>100</v>
      </c>
      <c r="D37" s="24">
        <v>2330000</v>
      </c>
      <c r="E37" s="24">
        <v>1600000</v>
      </c>
      <c r="F37" s="23" t="s">
        <v>159</v>
      </c>
      <c r="G37" s="25" t="s">
        <v>169</v>
      </c>
      <c r="H37" s="23" t="s">
        <v>165</v>
      </c>
      <c r="I37" s="21" t="s">
        <v>169</v>
      </c>
      <c r="J37" s="7">
        <v>29</v>
      </c>
      <c r="K37" s="7">
        <v>13</v>
      </c>
      <c r="L37" s="7">
        <v>10</v>
      </c>
      <c r="M37" s="7">
        <v>5</v>
      </c>
      <c r="N37" s="7">
        <v>8</v>
      </c>
      <c r="O37" s="7">
        <v>8</v>
      </c>
      <c r="P37" s="7">
        <v>3</v>
      </c>
      <c r="Q37" s="8">
        <f t="shared" si="0"/>
        <v>76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</row>
    <row r="38" spans="1:83" s="6" customFormat="1" ht="12.75" customHeight="1" x14ac:dyDescent="0.2">
      <c r="A38" s="21" t="s">
        <v>70</v>
      </c>
      <c r="B38" s="23" t="s">
        <v>132</v>
      </c>
      <c r="C38" s="21" t="s">
        <v>101</v>
      </c>
      <c r="D38" s="24">
        <v>2124800</v>
      </c>
      <c r="E38" s="24">
        <v>500000</v>
      </c>
      <c r="F38" s="23" t="s">
        <v>160</v>
      </c>
      <c r="G38" s="25" t="s">
        <v>169</v>
      </c>
      <c r="H38" s="23" t="s">
        <v>158</v>
      </c>
      <c r="I38" s="21" t="s">
        <v>169</v>
      </c>
      <c r="J38" s="7">
        <v>30</v>
      </c>
      <c r="K38" s="7">
        <v>13</v>
      </c>
      <c r="L38" s="7">
        <v>10</v>
      </c>
      <c r="M38" s="7">
        <v>5</v>
      </c>
      <c r="N38" s="7">
        <v>9</v>
      </c>
      <c r="O38" s="7">
        <v>9</v>
      </c>
      <c r="P38" s="7">
        <v>4</v>
      </c>
      <c r="Q38" s="8">
        <f t="shared" si="0"/>
        <v>80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</row>
    <row r="39" spans="1:83" s="6" customFormat="1" ht="12.75" customHeight="1" x14ac:dyDescent="0.2">
      <c r="A39" s="21" t="s">
        <v>71</v>
      </c>
      <c r="B39" s="23" t="s">
        <v>133</v>
      </c>
      <c r="C39" s="21" t="s">
        <v>102</v>
      </c>
      <c r="D39" s="24">
        <v>44900400</v>
      </c>
      <c r="E39" s="24">
        <v>5000000</v>
      </c>
      <c r="F39" s="23" t="s">
        <v>161</v>
      </c>
      <c r="G39" s="25" t="s">
        <v>169</v>
      </c>
      <c r="H39" s="23" t="s">
        <v>151</v>
      </c>
      <c r="I39" s="21" t="s">
        <v>169</v>
      </c>
      <c r="J39" s="7">
        <v>34</v>
      </c>
      <c r="K39" s="7">
        <v>12</v>
      </c>
      <c r="L39" s="7">
        <v>13</v>
      </c>
      <c r="M39" s="7">
        <v>4</v>
      </c>
      <c r="N39" s="7">
        <v>4</v>
      </c>
      <c r="O39" s="7">
        <v>4</v>
      </c>
      <c r="P39" s="7">
        <v>4</v>
      </c>
      <c r="Q39" s="8">
        <f t="shared" si="0"/>
        <v>75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</row>
    <row r="40" spans="1:83" s="6" customFormat="1" ht="12.75" customHeight="1" x14ac:dyDescent="0.2">
      <c r="A40" s="21" t="s">
        <v>72</v>
      </c>
      <c r="B40" s="23" t="s">
        <v>134</v>
      </c>
      <c r="C40" s="21" t="s">
        <v>103</v>
      </c>
      <c r="D40" s="24">
        <v>590000</v>
      </c>
      <c r="E40" s="24">
        <v>172000</v>
      </c>
      <c r="F40" s="23" t="s">
        <v>162</v>
      </c>
      <c r="G40" s="25" t="s">
        <v>169</v>
      </c>
      <c r="H40" s="23" t="s">
        <v>143</v>
      </c>
      <c r="I40" s="21" t="s">
        <v>169</v>
      </c>
      <c r="J40" s="7">
        <v>25</v>
      </c>
      <c r="K40" s="7">
        <v>10</v>
      </c>
      <c r="L40" s="7">
        <v>7</v>
      </c>
      <c r="M40" s="7">
        <v>4</v>
      </c>
      <c r="N40" s="7">
        <v>7</v>
      </c>
      <c r="O40" s="7">
        <v>7</v>
      </c>
      <c r="P40" s="7">
        <v>2</v>
      </c>
      <c r="Q40" s="8">
        <f t="shared" si="0"/>
        <v>62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</row>
    <row r="41" spans="1:83" s="6" customFormat="1" ht="12.75" customHeight="1" x14ac:dyDescent="0.2">
      <c r="A41" s="42" t="s">
        <v>73</v>
      </c>
      <c r="B41" s="43" t="s">
        <v>135</v>
      </c>
      <c r="C41" s="42" t="s">
        <v>104</v>
      </c>
      <c r="D41" s="44">
        <v>1300000</v>
      </c>
      <c r="E41" s="44">
        <v>300000</v>
      </c>
      <c r="F41" s="43" t="s">
        <v>163</v>
      </c>
      <c r="G41" s="45" t="s">
        <v>169</v>
      </c>
      <c r="H41" s="43" t="s">
        <v>153</v>
      </c>
      <c r="I41" s="42" t="s">
        <v>169</v>
      </c>
      <c r="J41" s="7">
        <v>30</v>
      </c>
      <c r="K41" s="7">
        <v>11</v>
      </c>
      <c r="L41" s="7">
        <v>11</v>
      </c>
      <c r="M41" s="7">
        <v>4</v>
      </c>
      <c r="N41" s="7">
        <v>7</v>
      </c>
      <c r="O41" s="7">
        <v>8</v>
      </c>
      <c r="P41" s="7">
        <v>4</v>
      </c>
      <c r="Q41" s="8">
        <f t="shared" si="0"/>
        <v>75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</row>
    <row r="42" spans="1:83" s="6" customFormat="1" ht="12.75" customHeight="1" x14ac:dyDescent="0.2">
      <c r="A42" s="21" t="s">
        <v>74</v>
      </c>
      <c r="B42" s="23" t="s">
        <v>136</v>
      </c>
      <c r="C42" s="21" t="s">
        <v>105</v>
      </c>
      <c r="D42" s="24">
        <v>540000</v>
      </c>
      <c r="E42" s="24">
        <v>200000</v>
      </c>
      <c r="F42" s="23" t="s">
        <v>164</v>
      </c>
      <c r="G42" s="25" t="s">
        <v>170</v>
      </c>
      <c r="H42" s="23" t="s">
        <v>149</v>
      </c>
      <c r="I42" s="21" t="s">
        <v>170</v>
      </c>
      <c r="J42" s="7">
        <v>23</v>
      </c>
      <c r="K42" s="7">
        <v>10</v>
      </c>
      <c r="L42" s="7">
        <v>10</v>
      </c>
      <c r="M42" s="7">
        <v>4</v>
      </c>
      <c r="N42" s="7">
        <v>7</v>
      </c>
      <c r="O42" s="7">
        <v>7</v>
      </c>
      <c r="P42" s="7">
        <v>2</v>
      </c>
      <c r="Q42" s="8">
        <f t="shared" si="0"/>
        <v>63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</row>
    <row r="43" spans="1:83" s="6" customFormat="1" x14ac:dyDescent="0.2">
      <c r="A43" s="21" t="s">
        <v>75</v>
      </c>
      <c r="B43" s="23" t="s">
        <v>137</v>
      </c>
      <c r="C43" s="21" t="s">
        <v>106</v>
      </c>
      <c r="D43" s="24">
        <v>1145000</v>
      </c>
      <c r="E43" s="24">
        <v>150000</v>
      </c>
      <c r="F43" s="23" t="s">
        <v>165</v>
      </c>
      <c r="G43" s="25" t="s">
        <v>170</v>
      </c>
      <c r="H43" s="23" t="s">
        <v>147</v>
      </c>
      <c r="I43" s="21" t="s">
        <v>169</v>
      </c>
      <c r="J43" s="7">
        <v>23</v>
      </c>
      <c r="K43" s="7">
        <v>10</v>
      </c>
      <c r="L43" s="7">
        <v>10</v>
      </c>
      <c r="M43" s="7">
        <v>4</v>
      </c>
      <c r="N43" s="7">
        <v>7</v>
      </c>
      <c r="O43" s="7">
        <v>5</v>
      </c>
      <c r="P43" s="7">
        <v>3</v>
      </c>
      <c r="Q43" s="8">
        <f t="shared" si="0"/>
        <v>62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</row>
    <row r="44" spans="1:83" s="6" customFormat="1" ht="12.75" customHeight="1" x14ac:dyDescent="0.2">
      <c r="A44" s="21" t="s">
        <v>76</v>
      </c>
      <c r="B44" s="23" t="s">
        <v>138</v>
      </c>
      <c r="C44" s="21" t="s">
        <v>107</v>
      </c>
      <c r="D44" s="24">
        <v>2435000</v>
      </c>
      <c r="E44" s="24">
        <v>400000</v>
      </c>
      <c r="F44" s="23" t="s">
        <v>166</v>
      </c>
      <c r="G44" s="25" t="s">
        <v>169</v>
      </c>
      <c r="H44" s="23" t="s">
        <v>148</v>
      </c>
      <c r="I44" s="21" t="s">
        <v>169</v>
      </c>
      <c r="J44" s="7">
        <v>25</v>
      </c>
      <c r="K44" s="7">
        <v>13</v>
      </c>
      <c r="L44" s="7">
        <v>11</v>
      </c>
      <c r="M44" s="7">
        <v>4</v>
      </c>
      <c r="N44" s="7">
        <v>7</v>
      </c>
      <c r="O44" s="7">
        <v>7</v>
      </c>
      <c r="P44" s="7">
        <v>3</v>
      </c>
      <c r="Q44" s="8">
        <f t="shared" si="0"/>
        <v>70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</row>
    <row r="45" spans="1:83" s="6" customFormat="1" ht="12.75" customHeight="1" x14ac:dyDescent="0.2">
      <c r="A45" s="21" t="s">
        <v>77</v>
      </c>
      <c r="B45" s="23" t="s">
        <v>139</v>
      </c>
      <c r="C45" s="21" t="s">
        <v>108</v>
      </c>
      <c r="D45" s="24">
        <v>3008800</v>
      </c>
      <c r="E45" s="24">
        <v>1800000</v>
      </c>
      <c r="F45" s="23" t="s">
        <v>167</v>
      </c>
      <c r="G45" s="25" t="s">
        <v>169</v>
      </c>
      <c r="H45" s="23" t="s">
        <v>168</v>
      </c>
      <c r="I45" s="21" t="s">
        <v>169</v>
      </c>
      <c r="J45" s="7">
        <v>30</v>
      </c>
      <c r="K45" s="7">
        <v>13</v>
      </c>
      <c r="L45" s="7">
        <v>12</v>
      </c>
      <c r="M45" s="7">
        <v>5</v>
      </c>
      <c r="N45" s="7">
        <v>8</v>
      </c>
      <c r="O45" s="7">
        <v>8</v>
      </c>
      <c r="P45" s="7">
        <v>4</v>
      </c>
      <c r="Q45" s="8">
        <f t="shared" si="0"/>
        <v>80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</row>
    <row r="46" spans="1:83" s="6" customFormat="1" ht="12.75" customHeight="1" x14ac:dyDescent="0.2">
      <c r="A46" s="21" t="s">
        <v>78</v>
      </c>
      <c r="B46" s="23" t="s">
        <v>140</v>
      </c>
      <c r="C46" s="21" t="s">
        <v>109</v>
      </c>
      <c r="D46" s="24">
        <v>1937925</v>
      </c>
      <c r="E46" s="24">
        <v>422925</v>
      </c>
      <c r="F46" s="23" t="s">
        <v>142</v>
      </c>
      <c r="G46" s="25" t="s">
        <v>169</v>
      </c>
      <c r="H46" s="23" t="s">
        <v>155</v>
      </c>
      <c r="I46" s="21" t="s">
        <v>170</v>
      </c>
      <c r="J46" s="7">
        <v>28</v>
      </c>
      <c r="K46" s="7">
        <v>11</v>
      </c>
      <c r="L46" s="7">
        <v>10</v>
      </c>
      <c r="M46" s="7">
        <v>4</v>
      </c>
      <c r="N46" s="7">
        <v>6</v>
      </c>
      <c r="O46" s="7">
        <v>7</v>
      </c>
      <c r="P46" s="7">
        <v>3</v>
      </c>
      <c r="Q46" s="8">
        <f t="shared" si="0"/>
        <v>69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</row>
    <row r="47" spans="1:83" s="6" customFormat="1" ht="12.75" customHeight="1" x14ac:dyDescent="0.2">
      <c r="A47" s="21" t="s">
        <v>79</v>
      </c>
      <c r="B47" s="23" t="s">
        <v>141</v>
      </c>
      <c r="C47" s="22" t="s">
        <v>110</v>
      </c>
      <c r="D47" s="24">
        <v>2225000</v>
      </c>
      <c r="E47" s="24">
        <v>450000</v>
      </c>
      <c r="F47" s="23" t="s">
        <v>143</v>
      </c>
      <c r="G47" s="25" t="s">
        <v>169</v>
      </c>
      <c r="H47" s="23" t="s">
        <v>161</v>
      </c>
      <c r="I47" s="21" t="s">
        <v>169</v>
      </c>
      <c r="J47" s="7">
        <v>30</v>
      </c>
      <c r="K47" s="7">
        <v>11</v>
      </c>
      <c r="L47" s="7">
        <v>10</v>
      </c>
      <c r="M47" s="7">
        <v>5</v>
      </c>
      <c r="N47" s="7">
        <v>8</v>
      </c>
      <c r="O47" s="7">
        <v>7</v>
      </c>
      <c r="P47" s="7">
        <v>3</v>
      </c>
      <c r="Q47" s="8">
        <f t="shared" si="0"/>
        <v>74</v>
      </c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</row>
    <row r="48" spans="1:83" x14ac:dyDescent="0.3">
      <c r="D48" s="20">
        <f>SUM(D17:D38)</f>
        <v>166742233</v>
      </c>
      <c r="E48" s="20">
        <f>SUM(E17:E38)</f>
        <v>28757200</v>
      </c>
      <c r="F48" s="20"/>
    </row>
    <row r="49" spans="5:8" x14ac:dyDescent="0.3">
      <c r="E49" s="20"/>
      <c r="F49" s="20"/>
      <c r="G49" s="20"/>
      <c r="H49" s="20"/>
    </row>
  </sheetData>
  <mergeCells count="15">
    <mergeCell ref="F14:G15"/>
    <mergeCell ref="A14:A16"/>
    <mergeCell ref="B14:B16"/>
    <mergeCell ref="C14:C16"/>
    <mergeCell ref="D14:D16"/>
    <mergeCell ref="E14:E16"/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9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33</v>
      </c>
    </row>
    <row r="2" spans="1:17" ht="14.4" x14ac:dyDescent="0.3">
      <c r="A2" s="4" t="s">
        <v>34</v>
      </c>
      <c r="D2" s="4" t="s">
        <v>23</v>
      </c>
    </row>
    <row r="3" spans="1:17" ht="14.4" x14ac:dyDescent="0.3">
      <c r="A3" s="4" t="s">
        <v>35</v>
      </c>
      <c r="D3" s="2" t="s">
        <v>40</v>
      </c>
    </row>
    <row r="4" spans="1:17" ht="14.4" x14ac:dyDescent="0.3">
      <c r="A4" s="4" t="s">
        <v>36</v>
      </c>
      <c r="D4" s="2" t="s">
        <v>39</v>
      </c>
    </row>
    <row r="5" spans="1:17" ht="12.6" x14ac:dyDescent="0.3">
      <c r="A5" s="4" t="s">
        <v>37</v>
      </c>
      <c r="D5" s="2" t="s">
        <v>41</v>
      </c>
    </row>
    <row r="6" spans="1:17" ht="14.4" x14ac:dyDescent="0.3">
      <c r="A6" s="4" t="s">
        <v>38</v>
      </c>
    </row>
    <row r="7" spans="1:17" ht="12.6" x14ac:dyDescent="0.3">
      <c r="A7" s="4" t="s">
        <v>22</v>
      </c>
      <c r="D7" s="4" t="s">
        <v>24</v>
      </c>
    </row>
    <row r="8" spans="1:17" ht="14.4" x14ac:dyDescent="0.3">
      <c r="A8" s="2" t="s">
        <v>32</v>
      </c>
      <c r="D8" s="2" t="s">
        <v>42</v>
      </c>
    </row>
    <row r="9" spans="1:17" x14ac:dyDescent="0.3">
      <c r="D9" s="2" t="s">
        <v>43</v>
      </c>
    </row>
    <row r="10" spans="1:17" x14ac:dyDescent="0.3">
      <c r="D10" s="2" t="s">
        <v>44</v>
      </c>
    </row>
    <row r="11" spans="1:17" x14ac:dyDescent="0.3">
      <c r="D11" s="2" t="s">
        <v>45</v>
      </c>
    </row>
    <row r="12" spans="1:17" x14ac:dyDescent="0.3">
      <c r="D12" s="2" t="s">
        <v>46</v>
      </c>
    </row>
    <row r="13" spans="1:17" ht="12.6" x14ac:dyDescent="0.3">
      <c r="A13" s="4"/>
    </row>
    <row r="14" spans="1:17" ht="26.4" customHeight="1" x14ac:dyDescent="0.3">
      <c r="A14" s="54" t="s">
        <v>0</v>
      </c>
      <c r="B14" s="54" t="s">
        <v>1</v>
      </c>
      <c r="C14" s="54" t="s">
        <v>17</v>
      </c>
      <c r="D14" s="54" t="s">
        <v>13</v>
      </c>
      <c r="E14" s="57" t="s">
        <v>2</v>
      </c>
      <c r="F14" s="54" t="s">
        <v>30</v>
      </c>
      <c r="G14" s="54"/>
      <c r="H14" s="54" t="s">
        <v>31</v>
      </c>
      <c r="I14" s="54"/>
      <c r="J14" s="54" t="s">
        <v>47</v>
      </c>
      <c r="K14" s="54" t="s">
        <v>14</v>
      </c>
      <c r="L14" s="54" t="s">
        <v>16</v>
      </c>
      <c r="M14" s="54" t="s">
        <v>28</v>
      </c>
      <c r="N14" s="54" t="s">
        <v>29</v>
      </c>
      <c r="O14" s="54" t="s">
        <v>48</v>
      </c>
      <c r="P14" s="54" t="s">
        <v>3</v>
      </c>
      <c r="Q14" s="54" t="s">
        <v>4</v>
      </c>
    </row>
    <row r="15" spans="1:17" ht="59.4" customHeight="1" x14ac:dyDescent="0.3">
      <c r="A15" s="56"/>
      <c r="B15" s="56"/>
      <c r="C15" s="56"/>
      <c r="D15" s="56"/>
      <c r="E15" s="58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17" ht="28.95" customHeight="1" x14ac:dyDescent="0.3">
      <c r="A16" s="55"/>
      <c r="B16" s="55"/>
      <c r="C16" s="55"/>
      <c r="D16" s="55"/>
      <c r="E16" s="59"/>
      <c r="F16" s="5" t="s">
        <v>25</v>
      </c>
      <c r="G16" s="27" t="s">
        <v>26</v>
      </c>
      <c r="H16" s="27" t="s">
        <v>25</v>
      </c>
      <c r="I16" s="27" t="s">
        <v>26</v>
      </c>
      <c r="J16" s="27" t="s">
        <v>27</v>
      </c>
      <c r="K16" s="27" t="s">
        <v>19</v>
      </c>
      <c r="L16" s="27" t="s">
        <v>19</v>
      </c>
      <c r="M16" s="27" t="s">
        <v>20</v>
      </c>
      <c r="N16" s="27" t="s">
        <v>21</v>
      </c>
      <c r="O16" s="27" t="s">
        <v>21</v>
      </c>
      <c r="P16" s="27" t="s">
        <v>20</v>
      </c>
      <c r="Q16" s="27"/>
    </row>
    <row r="17" spans="1:83" s="6" customFormat="1" ht="12.75" customHeight="1" x14ac:dyDescent="0.2">
      <c r="A17" s="42" t="s">
        <v>49</v>
      </c>
      <c r="B17" s="43" t="s">
        <v>111</v>
      </c>
      <c r="C17" s="42" t="s">
        <v>80</v>
      </c>
      <c r="D17" s="44">
        <v>6629860</v>
      </c>
      <c r="E17" s="44">
        <v>1000000</v>
      </c>
      <c r="F17" s="43" t="s">
        <v>142</v>
      </c>
      <c r="G17" s="45" t="s">
        <v>169</v>
      </c>
      <c r="H17" s="43" t="s">
        <v>155</v>
      </c>
      <c r="I17" s="42" t="s">
        <v>169</v>
      </c>
      <c r="J17" s="7">
        <v>29</v>
      </c>
      <c r="K17" s="7">
        <v>11</v>
      </c>
      <c r="L17" s="7">
        <v>11</v>
      </c>
      <c r="M17" s="7">
        <v>5</v>
      </c>
      <c r="N17" s="7">
        <v>9</v>
      </c>
      <c r="O17" s="7">
        <v>7</v>
      </c>
      <c r="P17" s="7">
        <v>4</v>
      </c>
      <c r="Q17" s="8">
        <f>SUM(J17:P17)</f>
        <v>76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6" customFormat="1" ht="12.75" customHeight="1" x14ac:dyDescent="0.2">
      <c r="A18" s="42" t="s">
        <v>50</v>
      </c>
      <c r="B18" s="43" t="s">
        <v>112</v>
      </c>
      <c r="C18" s="42" t="s">
        <v>81</v>
      </c>
      <c r="D18" s="44">
        <v>843200</v>
      </c>
      <c r="E18" s="44">
        <v>368200</v>
      </c>
      <c r="F18" s="43" t="s">
        <v>143</v>
      </c>
      <c r="G18" s="45" t="s">
        <v>169</v>
      </c>
      <c r="H18" s="43" t="s">
        <v>161</v>
      </c>
      <c r="I18" s="42" t="s">
        <v>169</v>
      </c>
      <c r="J18" s="7">
        <v>29</v>
      </c>
      <c r="K18" s="7">
        <v>11</v>
      </c>
      <c r="L18" s="7">
        <v>11</v>
      </c>
      <c r="M18" s="7">
        <v>5</v>
      </c>
      <c r="N18" s="7">
        <v>9</v>
      </c>
      <c r="O18" s="7">
        <v>7</v>
      </c>
      <c r="P18" s="7">
        <v>4</v>
      </c>
      <c r="Q18" s="8">
        <f t="shared" ref="Q18:Q47" si="0">SUM(J18:P18)</f>
        <v>76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6" customFormat="1" ht="12.75" customHeight="1" x14ac:dyDescent="0.2">
      <c r="A19" s="42" t="s">
        <v>51</v>
      </c>
      <c r="B19" s="43" t="s">
        <v>113</v>
      </c>
      <c r="C19" s="42" t="s">
        <v>82</v>
      </c>
      <c r="D19" s="44">
        <v>1956300</v>
      </c>
      <c r="E19" s="44">
        <v>600000</v>
      </c>
      <c r="F19" s="43" t="s">
        <v>144</v>
      </c>
      <c r="G19" s="45" t="s">
        <v>169</v>
      </c>
      <c r="H19" s="43" t="s">
        <v>166</v>
      </c>
      <c r="I19" s="42" t="s">
        <v>169</v>
      </c>
      <c r="J19" s="7">
        <v>25</v>
      </c>
      <c r="K19" s="7">
        <v>11</v>
      </c>
      <c r="L19" s="7">
        <v>10</v>
      </c>
      <c r="M19" s="7">
        <v>5</v>
      </c>
      <c r="N19" s="7">
        <v>8</v>
      </c>
      <c r="O19" s="7">
        <v>8</v>
      </c>
      <c r="P19" s="7">
        <v>4</v>
      </c>
      <c r="Q19" s="8">
        <f t="shared" si="0"/>
        <v>71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6" customFormat="1" ht="12.75" customHeight="1" x14ac:dyDescent="0.2">
      <c r="A20" s="42" t="s">
        <v>52</v>
      </c>
      <c r="B20" s="43" t="s">
        <v>114</v>
      </c>
      <c r="C20" s="42" t="s">
        <v>83</v>
      </c>
      <c r="D20" s="44">
        <v>3650000</v>
      </c>
      <c r="E20" s="44">
        <v>800000</v>
      </c>
      <c r="F20" s="43" t="s">
        <v>145</v>
      </c>
      <c r="G20" s="45" t="s">
        <v>169</v>
      </c>
      <c r="H20" s="43" t="s">
        <v>159</v>
      </c>
      <c r="I20" s="42" t="s">
        <v>169</v>
      </c>
      <c r="J20" s="7">
        <v>15</v>
      </c>
      <c r="K20" s="7">
        <v>8</v>
      </c>
      <c r="L20" s="7">
        <v>6</v>
      </c>
      <c r="M20" s="7">
        <v>5</v>
      </c>
      <c r="N20" s="7">
        <v>7</v>
      </c>
      <c r="O20" s="7">
        <v>7</v>
      </c>
      <c r="P20" s="7">
        <v>3</v>
      </c>
      <c r="Q20" s="8">
        <f t="shared" si="0"/>
        <v>51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6" customFormat="1" ht="12.75" customHeight="1" x14ac:dyDescent="0.2">
      <c r="A21" s="42" t="s">
        <v>53</v>
      </c>
      <c r="B21" s="43" t="s">
        <v>115</v>
      </c>
      <c r="C21" s="42" t="s">
        <v>84</v>
      </c>
      <c r="D21" s="44">
        <v>12359000</v>
      </c>
      <c r="E21" s="44">
        <v>3000000</v>
      </c>
      <c r="F21" s="43" t="s">
        <v>146</v>
      </c>
      <c r="G21" s="45" t="s">
        <v>169</v>
      </c>
      <c r="H21" s="43" t="s">
        <v>150</v>
      </c>
      <c r="I21" s="42" t="s">
        <v>169</v>
      </c>
      <c r="J21" s="7">
        <v>35</v>
      </c>
      <c r="K21" s="7">
        <v>12</v>
      </c>
      <c r="L21" s="7">
        <v>13</v>
      </c>
      <c r="M21" s="7">
        <v>5</v>
      </c>
      <c r="N21" s="7">
        <v>9</v>
      </c>
      <c r="O21" s="7">
        <v>9</v>
      </c>
      <c r="P21" s="7">
        <v>5</v>
      </c>
      <c r="Q21" s="8">
        <f t="shared" si="0"/>
        <v>88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6" customFormat="1" x14ac:dyDescent="0.2">
      <c r="A22" s="46" t="s">
        <v>54</v>
      </c>
      <c r="B22" s="47" t="s">
        <v>116</v>
      </c>
      <c r="C22" s="46" t="s">
        <v>85</v>
      </c>
      <c r="D22" s="48">
        <v>2941000</v>
      </c>
      <c r="E22" s="48">
        <v>250000</v>
      </c>
      <c r="F22" s="47" t="s">
        <v>147</v>
      </c>
      <c r="G22" s="49" t="s">
        <v>170</v>
      </c>
      <c r="H22" s="47" t="s">
        <v>142</v>
      </c>
      <c r="I22" s="46" t="s">
        <v>169</v>
      </c>
      <c r="J22" s="7">
        <v>28</v>
      </c>
      <c r="K22" s="7">
        <v>11</v>
      </c>
      <c r="L22" s="7">
        <v>11</v>
      </c>
      <c r="M22" s="7">
        <v>5</v>
      </c>
      <c r="N22" s="7">
        <v>9</v>
      </c>
      <c r="O22" s="7">
        <v>9</v>
      </c>
      <c r="P22" s="7">
        <v>4</v>
      </c>
      <c r="Q22" s="8">
        <f t="shared" si="0"/>
        <v>77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6" customFormat="1" ht="12.75" customHeight="1" x14ac:dyDescent="0.2">
      <c r="A23" s="42" t="s">
        <v>55</v>
      </c>
      <c r="B23" s="43" t="s">
        <v>117</v>
      </c>
      <c r="C23" s="42" t="s">
        <v>86</v>
      </c>
      <c r="D23" s="44">
        <v>5862824</v>
      </c>
      <c r="E23" s="44">
        <v>1390000</v>
      </c>
      <c r="F23" s="43" t="s">
        <v>148</v>
      </c>
      <c r="G23" s="45" t="s">
        <v>169</v>
      </c>
      <c r="H23" s="43" t="s">
        <v>145</v>
      </c>
      <c r="I23" s="42" t="s">
        <v>169</v>
      </c>
      <c r="J23" s="7">
        <v>35</v>
      </c>
      <c r="K23" s="7">
        <v>13</v>
      </c>
      <c r="L23" s="7">
        <v>12</v>
      </c>
      <c r="M23" s="7">
        <v>5</v>
      </c>
      <c r="N23" s="7">
        <v>9</v>
      </c>
      <c r="O23" s="7">
        <v>9</v>
      </c>
      <c r="P23" s="7">
        <v>4</v>
      </c>
      <c r="Q23" s="8">
        <f t="shared" si="0"/>
        <v>87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6" customFormat="1" ht="12.75" customHeight="1" x14ac:dyDescent="0.2">
      <c r="A24" s="42" t="s">
        <v>56</v>
      </c>
      <c r="B24" s="43" t="s">
        <v>118</v>
      </c>
      <c r="C24" s="42" t="s">
        <v>87</v>
      </c>
      <c r="D24" s="44">
        <v>15925929</v>
      </c>
      <c r="E24" s="44">
        <v>1800000</v>
      </c>
      <c r="F24" s="43" t="s">
        <v>145</v>
      </c>
      <c r="G24" s="45" t="s">
        <v>169</v>
      </c>
      <c r="H24" s="43" t="s">
        <v>159</v>
      </c>
      <c r="I24" s="42" t="s">
        <v>169</v>
      </c>
      <c r="J24" s="7">
        <v>33</v>
      </c>
      <c r="K24" s="7">
        <v>13</v>
      </c>
      <c r="L24" s="7">
        <v>10</v>
      </c>
      <c r="M24" s="7">
        <v>5</v>
      </c>
      <c r="N24" s="7">
        <v>9</v>
      </c>
      <c r="O24" s="7">
        <v>9</v>
      </c>
      <c r="P24" s="7">
        <v>5</v>
      </c>
      <c r="Q24" s="8">
        <f t="shared" si="0"/>
        <v>84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6" customFormat="1" ht="13.5" customHeight="1" x14ac:dyDescent="0.2">
      <c r="A25" s="42" t="s">
        <v>57</v>
      </c>
      <c r="B25" s="43" t="s">
        <v>119</v>
      </c>
      <c r="C25" s="42" t="s">
        <v>88</v>
      </c>
      <c r="D25" s="44">
        <v>496000</v>
      </c>
      <c r="E25" s="44">
        <v>211000</v>
      </c>
      <c r="F25" s="43" t="s">
        <v>149</v>
      </c>
      <c r="G25" s="45" t="s">
        <v>169</v>
      </c>
      <c r="H25" s="43" t="s">
        <v>166</v>
      </c>
      <c r="I25" s="42" t="s">
        <v>169</v>
      </c>
      <c r="J25" s="7">
        <v>33</v>
      </c>
      <c r="K25" s="7">
        <v>12</v>
      </c>
      <c r="L25" s="7">
        <v>11</v>
      </c>
      <c r="M25" s="7">
        <v>5</v>
      </c>
      <c r="N25" s="7">
        <v>9</v>
      </c>
      <c r="O25" s="7">
        <v>10</v>
      </c>
      <c r="P25" s="7">
        <v>5</v>
      </c>
      <c r="Q25" s="8">
        <f t="shared" si="0"/>
        <v>85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s="6" customFormat="1" ht="12.75" customHeight="1" x14ac:dyDescent="0.2">
      <c r="A26" s="42" t="s">
        <v>58</v>
      </c>
      <c r="B26" s="43" t="s">
        <v>120</v>
      </c>
      <c r="C26" s="42" t="s">
        <v>89</v>
      </c>
      <c r="D26" s="44">
        <v>2674520</v>
      </c>
      <c r="E26" s="44">
        <v>800000</v>
      </c>
      <c r="F26" s="43" t="s">
        <v>150</v>
      </c>
      <c r="G26" s="45" t="s">
        <v>169</v>
      </c>
      <c r="H26" s="43" t="s">
        <v>152</v>
      </c>
      <c r="I26" s="42" t="s">
        <v>169</v>
      </c>
      <c r="J26" s="7">
        <v>21</v>
      </c>
      <c r="K26" s="7">
        <v>10</v>
      </c>
      <c r="L26" s="7">
        <v>8</v>
      </c>
      <c r="M26" s="7">
        <v>5</v>
      </c>
      <c r="N26" s="7">
        <v>8</v>
      </c>
      <c r="O26" s="7">
        <v>7</v>
      </c>
      <c r="P26" s="7">
        <v>4</v>
      </c>
      <c r="Q26" s="8">
        <f t="shared" si="0"/>
        <v>63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s="6" customFormat="1" ht="12.75" customHeight="1" x14ac:dyDescent="0.2">
      <c r="A27" s="42" t="s">
        <v>59</v>
      </c>
      <c r="B27" s="43" t="s">
        <v>121</v>
      </c>
      <c r="C27" s="42" t="s">
        <v>90</v>
      </c>
      <c r="D27" s="44">
        <v>443300</v>
      </c>
      <c r="E27" s="44">
        <v>138000</v>
      </c>
      <c r="F27" s="43" t="s">
        <v>151</v>
      </c>
      <c r="G27" s="45" t="s">
        <v>169</v>
      </c>
      <c r="H27" s="43" t="s">
        <v>167</v>
      </c>
      <c r="I27" s="42" t="s">
        <v>169</v>
      </c>
      <c r="J27" s="7">
        <v>26</v>
      </c>
      <c r="K27" s="7">
        <v>9</v>
      </c>
      <c r="L27" s="7">
        <v>8</v>
      </c>
      <c r="M27" s="7">
        <v>5</v>
      </c>
      <c r="N27" s="7">
        <v>8</v>
      </c>
      <c r="O27" s="7">
        <v>8</v>
      </c>
      <c r="P27" s="7">
        <v>4</v>
      </c>
      <c r="Q27" s="8">
        <f t="shared" si="0"/>
        <v>68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</row>
    <row r="28" spans="1:83" s="6" customFormat="1" ht="12.75" customHeight="1" x14ac:dyDescent="0.2">
      <c r="A28" s="42" t="s">
        <v>60</v>
      </c>
      <c r="B28" s="43" t="s">
        <v>122</v>
      </c>
      <c r="C28" s="42" t="s">
        <v>91</v>
      </c>
      <c r="D28" s="44">
        <v>1657000</v>
      </c>
      <c r="E28" s="44">
        <v>500000</v>
      </c>
      <c r="F28" s="43" t="s">
        <v>152</v>
      </c>
      <c r="G28" s="45" t="s">
        <v>169</v>
      </c>
      <c r="H28" s="43" t="s">
        <v>163</v>
      </c>
      <c r="I28" s="42" t="s">
        <v>169</v>
      </c>
      <c r="J28" s="7">
        <v>31</v>
      </c>
      <c r="K28" s="7">
        <v>11</v>
      </c>
      <c r="L28" s="7">
        <v>10</v>
      </c>
      <c r="M28" s="7">
        <v>5</v>
      </c>
      <c r="N28" s="7">
        <v>9</v>
      </c>
      <c r="O28" s="7">
        <v>9</v>
      </c>
      <c r="P28" s="7">
        <v>5</v>
      </c>
      <c r="Q28" s="8">
        <f t="shared" si="0"/>
        <v>80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</row>
    <row r="29" spans="1:83" s="6" customFormat="1" ht="12.75" customHeight="1" x14ac:dyDescent="0.2">
      <c r="A29" s="42" t="s">
        <v>61</v>
      </c>
      <c r="B29" s="43" t="s">
        <v>123</v>
      </c>
      <c r="C29" s="42" t="s">
        <v>92</v>
      </c>
      <c r="D29" s="44">
        <v>45355000</v>
      </c>
      <c r="E29" s="44">
        <v>2000000</v>
      </c>
      <c r="F29" s="43" t="s">
        <v>153</v>
      </c>
      <c r="G29" s="45" t="s">
        <v>169</v>
      </c>
      <c r="H29" s="43" t="s">
        <v>156</v>
      </c>
      <c r="I29" s="42" t="s">
        <v>169</v>
      </c>
      <c r="J29" s="7">
        <v>31</v>
      </c>
      <c r="K29" s="7">
        <v>11</v>
      </c>
      <c r="L29" s="7">
        <v>10</v>
      </c>
      <c r="M29" s="7">
        <v>5</v>
      </c>
      <c r="N29" s="7">
        <v>9</v>
      </c>
      <c r="O29" s="7">
        <v>9</v>
      </c>
      <c r="P29" s="7">
        <v>4</v>
      </c>
      <c r="Q29" s="8">
        <f t="shared" si="0"/>
        <v>79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</row>
    <row r="30" spans="1:83" s="6" customFormat="1" x14ac:dyDescent="0.2">
      <c r="A30" s="42" t="s">
        <v>62</v>
      </c>
      <c r="B30" s="43" t="s">
        <v>124</v>
      </c>
      <c r="C30" s="42" t="s">
        <v>93</v>
      </c>
      <c r="D30" s="44">
        <v>20000000</v>
      </c>
      <c r="E30" s="44">
        <v>4000000</v>
      </c>
      <c r="F30" s="43" t="s">
        <v>154</v>
      </c>
      <c r="G30" s="45" t="s">
        <v>169</v>
      </c>
      <c r="H30" s="43" t="s">
        <v>145</v>
      </c>
      <c r="I30" s="42" t="s">
        <v>169</v>
      </c>
      <c r="J30" s="7">
        <v>30</v>
      </c>
      <c r="K30" s="7">
        <v>11</v>
      </c>
      <c r="L30" s="7">
        <v>11</v>
      </c>
      <c r="M30" s="7">
        <v>5</v>
      </c>
      <c r="N30" s="7">
        <v>9</v>
      </c>
      <c r="O30" s="7">
        <v>9</v>
      </c>
      <c r="P30" s="7">
        <v>5</v>
      </c>
      <c r="Q30" s="8">
        <f t="shared" si="0"/>
        <v>80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</row>
    <row r="31" spans="1:83" s="6" customFormat="1" ht="12.75" customHeight="1" x14ac:dyDescent="0.2">
      <c r="A31" s="42" t="s">
        <v>63</v>
      </c>
      <c r="B31" s="43" t="s">
        <v>125</v>
      </c>
      <c r="C31" s="42" t="s">
        <v>94</v>
      </c>
      <c r="D31" s="44">
        <v>3330000</v>
      </c>
      <c r="E31" s="44">
        <v>1250000</v>
      </c>
      <c r="F31" s="43" t="s">
        <v>144</v>
      </c>
      <c r="G31" s="45" t="s">
        <v>169</v>
      </c>
      <c r="H31" s="43" t="s">
        <v>142</v>
      </c>
      <c r="I31" s="42" t="s">
        <v>169</v>
      </c>
      <c r="J31" s="7">
        <v>27</v>
      </c>
      <c r="K31" s="7">
        <v>11</v>
      </c>
      <c r="L31" s="7">
        <v>11</v>
      </c>
      <c r="M31" s="7">
        <v>5</v>
      </c>
      <c r="N31" s="7">
        <v>9</v>
      </c>
      <c r="O31" s="7">
        <v>9</v>
      </c>
      <c r="P31" s="7">
        <v>5</v>
      </c>
      <c r="Q31" s="8">
        <f t="shared" si="0"/>
        <v>77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</row>
    <row r="32" spans="1:83" s="6" customFormat="1" ht="12.75" customHeight="1" x14ac:dyDescent="0.2">
      <c r="A32" s="42" t="s">
        <v>64</v>
      </c>
      <c r="B32" s="43" t="s">
        <v>126</v>
      </c>
      <c r="C32" s="42" t="s">
        <v>95</v>
      </c>
      <c r="D32" s="44">
        <v>2400000</v>
      </c>
      <c r="E32" s="44">
        <v>500000</v>
      </c>
      <c r="F32" s="43" t="s">
        <v>155</v>
      </c>
      <c r="G32" s="45" t="s">
        <v>169</v>
      </c>
      <c r="H32" s="43" t="s">
        <v>144</v>
      </c>
      <c r="I32" s="42" t="s">
        <v>169</v>
      </c>
      <c r="J32" s="7">
        <v>28</v>
      </c>
      <c r="K32" s="7">
        <v>11</v>
      </c>
      <c r="L32" s="7">
        <v>11</v>
      </c>
      <c r="M32" s="7">
        <v>5</v>
      </c>
      <c r="N32" s="7">
        <v>9</v>
      </c>
      <c r="O32" s="7">
        <v>9</v>
      </c>
      <c r="P32" s="7">
        <v>5</v>
      </c>
      <c r="Q32" s="8">
        <f t="shared" si="0"/>
        <v>78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</row>
    <row r="33" spans="1:83" s="6" customFormat="1" ht="12.75" customHeight="1" x14ac:dyDescent="0.2">
      <c r="A33" s="42" t="s">
        <v>65</v>
      </c>
      <c r="B33" s="43" t="s">
        <v>127</v>
      </c>
      <c r="C33" s="42" t="s">
        <v>96</v>
      </c>
      <c r="D33" s="44">
        <v>20363000</v>
      </c>
      <c r="E33" s="44">
        <v>4800000</v>
      </c>
      <c r="F33" s="43" t="s">
        <v>156</v>
      </c>
      <c r="G33" s="45" t="s">
        <v>169</v>
      </c>
      <c r="H33" s="43" t="s">
        <v>154</v>
      </c>
      <c r="I33" s="42" t="s">
        <v>169</v>
      </c>
      <c r="J33" s="7">
        <v>34</v>
      </c>
      <c r="K33" s="7">
        <v>14</v>
      </c>
      <c r="L33" s="7">
        <v>12</v>
      </c>
      <c r="M33" s="7">
        <v>5</v>
      </c>
      <c r="N33" s="7">
        <v>9</v>
      </c>
      <c r="O33" s="7">
        <v>9</v>
      </c>
      <c r="P33" s="7">
        <v>5</v>
      </c>
      <c r="Q33" s="8">
        <f t="shared" si="0"/>
        <v>88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</row>
    <row r="34" spans="1:83" s="6" customFormat="1" ht="12.75" customHeight="1" x14ac:dyDescent="0.2">
      <c r="A34" s="42" t="s">
        <v>66</v>
      </c>
      <c r="B34" s="43" t="s">
        <v>128</v>
      </c>
      <c r="C34" s="42" t="s">
        <v>97</v>
      </c>
      <c r="D34" s="44">
        <v>1800000</v>
      </c>
      <c r="E34" s="44">
        <v>450000</v>
      </c>
      <c r="F34" s="43" t="s">
        <v>157</v>
      </c>
      <c r="G34" s="45" t="s">
        <v>169</v>
      </c>
      <c r="H34" s="43" t="s">
        <v>146</v>
      </c>
      <c r="I34" s="42" t="s">
        <v>169</v>
      </c>
      <c r="J34" s="7">
        <v>28</v>
      </c>
      <c r="K34" s="7">
        <v>11</v>
      </c>
      <c r="L34" s="7">
        <v>11</v>
      </c>
      <c r="M34" s="7">
        <v>5</v>
      </c>
      <c r="N34" s="7">
        <v>9</v>
      </c>
      <c r="O34" s="7">
        <v>9</v>
      </c>
      <c r="P34" s="7">
        <v>5</v>
      </c>
      <c r="Q34" s="8">
        <f t="shared" si="0"/>
        <v>78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</row>
    <row r="35" spans="1:83" s="6" customFormat="1" x14ac:dyDescent="0.2">
      <c r="A35" s="21" t="s">
        <v>67</v>
      </c>
      <c r="B35" s="23" t="s">
        <v>129</v>
      </c>
      <c r="C35" s="21" t="s">
        <v>98</v>
      </c>
      <c r="D35" s="24">
        <v>10708000</v>
      </c>
      <c r="E35" s="24">
        <v>1550000</v>
      </c>
      <c r="F35" s="23" t="s">
        <v>171</v>
      </c>
      <c r="G35" s="25" t="s">
        <v>171</v>
      </c>
      <c r="H35" s="23" t="s">
        <v>162</v>
      </c>
      <c r="I35" s="21" t="s">
        <v>169</v>
      </c>
      <c r="J35" s="7">
        <v>25</v>
      </c>
      <c r="K35" s="7">
        <v>11</v>
      </c>
      <c r="L35" s="7">
        <v>11</v>
      </c>
      <c r="M35" s="7">
        <v>5</v>
      </c>
      <c r="N35" s="7">
        <v>9</v>
      </c>
      <c r="O35" s="7">
        <v>9</v>
      </c>
      <c r="P35" s="7">
        <v>5</v>
      </c>
      <c r="Q35" s="8">
        <f t="shared" si="0"/>
        <v>75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</row>
    <row r="36" spans="1:83" s="6" customFormat="1" ht="12.75" customHeight="1" x14ac:dyDescent="0.2">
      <c r="A36" s="21" t="s">
        <v>68</v>
      </c>
      <c r="B36" s="23" t="s">
        <v>130</v>
      </c>
      <c r="C36" s="21" t="s">
        <v>99</v>
      </c>
      <c r="D36" s="24">
        <v>2892500</v>
      </c>
      <c r="E36" s="24">
        <v>1250000</v>
      </c>
      <c r="F36" s="23" t="s">
        <v>158</v>
      </c>
      <c r="G36" s="25" t="s">
        <v>170</v>
      </c>
      <c r="H36" s="23" t="s">
        <v>157</v>
      </c>
      <c r="I36" s="21" t="s">
        <v>169</v>
      </c>
      <c r="J36" s="7">
        <v>33</v>
      </c>
      <c r="K36" s="7">
        <v>13</v>
      </c>
      <c r="L36" s="7">
        <v>10</v>
      </c>
      <c r="M36" s="7">
        <v>5</v>
      </c>
      <c r="N36" s="7">
        <v>9</v>
      </c>
      <c r="O36" s="7">
        <v>8</v>
      </c>
      <c r="P36" s="7">
        <v>5</v>
      </c>
      <c r="Q36" s="8">
        <f t="shared" si="0"/>
        <v>83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</row>
    <row r="37" spans="1:83" s="6" customFormat="1" ht="12.75" customHeight="1" x14ac:dyDescent="0.2">
      <c r="A37" s="21" t="s">
        <v>69</v>
      </c>
      <c r="B37" s="23" t="s">
        <v>131</v>
      </c>
      <c r="C37" s="21" t="s">
        <v>100</v>
      </c>
      <c r="D37" s="24">
        <v>2330000</v>
      </c>
      <c r="E37" s="24">
        <v>1600000</v>
      </c>
      <c r="F37" s="23" t="s">
        <v>159</v>
      </c>
      <c r="G37" s="25" t="s">
        <v>169</v>
      </c>
      <c r="H37" s="23" t="s">
        <v>165</v>
      </c>
      <c r="I37" s="21" t="s">
        <v>169</v>
      </c>
      <c r="J37" s="7">
        <v>28</v>
      </c>
      <c r="K37" s="7">
        <v>12</v>
      </c>
      <c r="L37" s="7">
        <v>9</v>
      </c>
      <c r="M37" s="7">
        <v>5</v>
      </c>
      <c r="N37" s="7">
        <v>9</v>
      </c>
      <c r="O37" s="7">
        <v>8</v>
      </c>
      <c r="P37" s="7">
        <v>5</v>
      </c>
      <c r="Q37" s="8">
        <f t="shared" si="0"/>
        <v>76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</row>
    <row r="38" spans="1:83" s="6" customFormat="1" ht="12.75" customHeight="1" x14ac:dyDescent="0.2">
      <c r="A38" s="21" t="s">
        <v>70</v>
      </c>
      <c r="B38" s="23" t="s">
        <v>132</v>
      </c>
      <c r="C38" s="21" t="s">
        <v>101</v>
      </c>
      <c r="D38" s="24">
        <v>2124800</v>
      </c>
      <c r="E38" s="24">
        <v>500000</v>
      </c>
      <c r="F38" s="23" t="s">
        <v>160</v>
      </c>
      <c r="G38" s="25" t="s">
        <v>169</v>
      </c>
      <c r="H38" s="23" t="s">
        <v>158</v>
      </c>
      <c r="I38" s="21" t="s">
        <v>169</v>
      </c>
      <c r="J38" s="7">
        <v>30</v>
      </c>
      <c r="K38" s="7">
        <v>11</v>
      </c>
      <c r="L38" s="7">
        <v>10</v>
      </c>
      <c r="M38" s="7">
        <v>5</v>
      </c>
      <c r="N38" s="7">
        <v>9</v>
      </c>
      <c r="O38" s="7">
        <v>9</v>
      </c>
      <c r="P38" s="7">
        <v>5</v>
      </c>
      <c r="Q38" s="8">
        <f t="shared" si="0"/>
        <v>79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</row>
    <row r="39" spans="1:83" s="6" customFormat="1" ht="12.75" customHeight="1" x14ac:dyDescent="0.2">
      <c r="A39" s="21" t="s">
        <v>71</v>
      </c>
      <c r="B39" s="23" t="s">
        <v>133</v>
      </c>
      <c r="C39" s="21" t="s">
        <v>102</v>
      </c>
      <c r="D39" s="24">
        <v>44900400</v>
      </c>
      <c r="E39" s="24">
        <v>5000000</v>
      </c>
      <c r="F39" s="23" t="s">
        <v>161</v>
      </c>
      <c r="G39" s="25" t="s">
        <v>169</v>
      </c>
      <c r="H39" s="23" t="s">
        <v>151</v>
      </c>
      <c r="I39" s="21" t="s">
        <v>169</v>
      </c>
      <c r="J39" s="7">
        <v>25</v>
      </c>
      <c r="K39" s="7">
        <v>11</v>
      </c>
      <c r="L39" s="7">
        <v>11</v>
      </c>
      <c r="M39" s="7">
        <v>5</v>
      </c>
      <c r="N39" s="7">
        <v>9</v>
      </c>
      <c r="O39" s="7">
        <v>9</v>
      </c>
      <c r="P39" s="7">
        <v>5</v>
      </c>
      <c r="Q39" s="8">
        <f t="shared" si="0"/>
        <v>75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</row>
    <row r="40" spans="1:83" s="6" customFormat="1" ht="12.75" customHeight="1" x14ac:dyDescent="0.2">
      <c r="A40" s="21" t="s">
        <v>72</v>
      </c>
      <c r="B40" s="23" t="s">
        <v>134</v>
      </c>
      <c r="C40" s="21" t="s">
        <v>103</v>
      </c>
      <c r="D40" s="24">
        <v>590000</v>
      </c>
      <c r="E40" s="24">
        <v>172000</v>
      </c>
      <c r="F40" s="23" t="s">
        <v>162</v>
      </c>
      <c r="G40" s="25" t="s">
        <v>169</v>
      </c>
      <c r="H40" s="23" t="s">
        <v>143</v>
      </c>
      <c r="I40" s="21" t="s">
        <v>169</v>
      </c>
      <c r="J40" s="7">
        <v>20</v>
      </c>
      <c r="K40" s="7">
        <v>10</v>
      </c>
      <c r="L40" s="7">
        <v>8</v>
      </c>
      <c r="M40" s="7">
        <v>5</v>
      </c>
      <c r="N40" s="7">
        <v>8</v>
      </c>
      <c r="O40" s="7">
        <v>8</v>
      </c>
      <c r="P40" s="7">
        <v>3</v>
      </c>
      <c r="Q40" s="8">
        <f t="shared" si="0"/>
        <v>62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</row>
    <row r="41" spans="1:83" s="6" customFormat="1" ht="12.75" customHeight="1" x14ac:dyDescent="0.2">
      <c r="A41" s="42" t="s">
        <v>73</v>
      </c>
      <c r="B41" s="43" t="s">
        <v>135</v>
      </c>
      <c r="C41" s="42" t="s">
        <v>104</v>
      </c>
      <c r="D41" s="44">
        <v>1300000</v>
      </c>
      <c r="E41" s="44">
        <v>300000</v>
      </c>
      <c r="F41" s="43" t="s">
        <v>163</v>
      </c>
      <c r="G41" s="45" t="s">
        <v>169</v>
      </c>
      <c r="H41" s="43" t="s">
        <v>153</v>
      </c>
      <c r="I41" s="42" t="s">
        <v>169</v>
      </c>
      <c r="J41" s="7">
        <v>33</v>
      </c>
      <c r="K41" s="7">
        <v>11</v>
      </c>
      <c r="L41" s="7">
        <v>9</v>
      </c>
      <c r="M41" s="7">
        <v>5</v>
      </c>
      <c r="N41" s="7">
        <v>9</v>
      </c>
      <c r="O41" s="7">
        <v>9</v>
      </c>
      <c r="P41" s="7">
        <v>5</v>
      </c>
      <c r="Q41" s="8">
        <f t="shared" si="0"/>
        <v>81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</row>
    <row r="42" spans="1:83" s="6" customFormat="1" ht="12.75" customHeight="1" x14ac:dyDescent="0.2">
      <c r="A42" s="21" t="s">
        <v>74</v>
      </c>
      <c r="B42" s="23" t="s">
        <v>136</v>
      </c>
      <c r="C42" s="21" t="s">
        <v>105</v>
      </c>
      <c r="D42" s="24">
        <v>540000</v>
      </c>
      <c r="E42" s="24">
        <v>200000</v>
      </c>
      <c r="F42" s="23" t="s">
        <v>164</v>
      </c>
      <c r="G42" s="25" t="s">
        <v>170</v>
      </c>
      <c r="H42" s="23" t="s">
        <v>149</v>
      </c>
      <c r="I42" s="21" t="s">
        <v>170</v>
      </c>
      <c r="J42" s="7">
        <v>29</v>
      </c>
      <c r="K42" s="7">
        <v>10</v>
      </c>
      <c r="L42" s="7">
        <v>8</v>
      </c>
      <c r="M42" s="7">
        <v>5</v>
      </c>
      <c r="N42" s="7">
        <v>8</v>
      </c>
      <c r="O42" s="7">
        <v>7</v>
      </c>
      <c r="P42" s="7">
        <v>3</v>
      </c>
      <c r="Q42" s="8">
        <f t="shared" si="0"/>
        <v>70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</row>
    <row r="43" spans="1:83" s="6" customFormat="1" x14ac:dyDescent="0.2">
      <c r="A43" s="21" t="s">
        <v>75</v>
      </c>
      <c r="B43" s="23" t="s">
        <v>137</v>
      </c>
      <c r="C43" s="21" t="s">
        <v>106</v>
      </c>
      <c r="D43" s="24">
        <v>1145000</v>
      </c>
      <c r="E43" s="24">
        <v>150000</v>
      </c>
      <c r="F43" s="23" t="s">
        <v>165</v>
      </c>
      <c r="G43" s="25" t="s">
        <v>170</v>
      </c>
      <c r="H43" s="23" t="s">
        <v>147</v>
      </c>
      <c r="I43" s="21" t="s">
        <v>169</v>
      </c>
      <c r="J43" s="7">
        <v>25</v>
      </c>
      <c r="K43" s="7">
        <v>10</v>
      </c>
      <c r="L43" s="7">
        <v>8</v>
      </c>
      <c r="M43" s="7">
        <v>5</v>
      </c>
      <c r="N43" s="7">
        <v>8</v>
      </c>
      <c r="O43" s="7">
        <v>7</v>
      </c>
      <c r="P43" s="7">
        <v>3</v>
      </c>
      <c r="Q43" s="8">
        <f t="shared" si="0"/>
        <v>66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</row>
    <row r="44" spans="1:83" s="6" customFormat="1" ht="12.75" customHeight="1" x14ac:dyDescent="0.2">
      <c r="A44" s="21" t="s">
        <v>76</v>
      </c>
      <c r="B44" s="23" t="s">
        <v>138</v>
      </c>
      <c r="C44" s="21" t="s">
        <v>107</v>
      </c>
      <c r="D44" s="24">
        <v>2435000</v>
      </c>
      <c r="E44" s="24">
        <v>400000</v>
      </c>
      <c r="F44" s="23" t="s">
        <v>166</v>
      </c>
      <c r="G44" s="25" t="s">
        <v>169</v>
      </c>
      <c r="H44" s="23" t="s">
        <v>148</v>
      </c>
      <c r="I44" s="21" t="s">
        <v>169</v>
      </c>
      <c r="J44" s="7">
        <v>25</v>
      </c>
      <c r="K44" s="7">
        <v>11</v>
      </c>
      <c r="L44" s="7">
        <v>9</v>
      </c>
      <c r="M44" s="7">
        <v>5</v>
      </c>
      <c r="N44" s="7">
        <v>8</v>
      </c>
      <c r="O44" s="7">
        <v>8</v>
      </c>
      <c r="P44" s="7">
        <v>5</v>
      </c>
      <c r="Q44" s="8">
        <f t="shared" si="0"/>
        <v>71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</row>
    <row r="45" spans="1:83" s="6" customFormat="1" ht="12.75" customHeight="1" x14ac:dyDescent="0.2">
      <c r="A45" s="21" t="s">
        <v>77</v>
      </c>
      <c r="B45" s="23" t="s">
        <v>139</v>
      </c>
      <c r="C45" s="21" t="s">
        <v>108</v>
      </c>
      <c r="D45" s="24">
        <v>3008800</v>
      </c>
      <c r="E45" s="24">
        <v>1800000</v>
      </c>
      <c r="F45" s="23" t="s">
        <v>167</v>
      </c>
      <c r="G45" s="25" t="s">
        <v>169</v>
      </c>
      <c r="H45" s="23" t="s">
        <v>168</v>
      </c>
      <c r="I45" s="21" t="s">
        <v>169</v>
      </c>
      <c r="J45" s="7">
        <v>31</v>
      </c>
      <c r="K45" s="7">
        <v>11</v>
      </c>
      <c r="L45" s="7">
        <v>8</v>
      </c>
      <c r="M45" s="7">
        <v>5</v>
      </c>
      <c r="N45" s="7">
        <v>9</v>
      </c>
      <c r="O45" s="7">
        <v>8</v>
      </c>
      <c r="P45" s="7">
        <v>5</v>
      </c>
      <c r="Q45" s="8">
        <f t="shared" si="0"/>
        <v>77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</row>
    <row r="46" spans="1:83" s="6" customFormat="1" ht="12.75" customHeight="1" x14ac:dyDescent="0.2">
      <c r="A46" s="21" t="s">
        <v>78</v>
      </c>
      <c r="B46" s="23" t="s">
        <v>140</v>
      </c>
      <c r="C46" s="21" t="s">
        <v>109</v>
      </c>
      <c r="D46" s="24">
        <v>1937925</v>
      </c>
      <c r="E46" s="24">
        <v>422925</v>
      </c>
      <c r="F46" s="23" t="s">
        <v>142</v>
      </c>
      <c r="G46" s="25" t="s">
        <v>169</v>
      </c>
      <c r="H46" s="23" t="s">
        <v>155</v>
      </c>
      <c r="I46" s="21" t="s">
        <v>170</v>
      </c>
      <c r="J46" s="7">
        <v>22</v>
      </c>
      <c r="K46" s="7">
        <v>10</v>
      </c>
      <c r="L46" s="7">
        <v>7</v>
      </c>
      <c r="M46" s="7">
        <v>5</v>
      </c>
      <c r="N46" s="7">
        <v>8</v>
      </c>
      <c r="O46" s="7">
        <v>8</v>
      </c>
      <c r="P46" s="7">
        <v>3</v>
      </c>
      <c r="Q46" s="8">
        <f t="shared" si="0"/>
        <v>63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</row>
    <row r="47" spans="1:83" s="6" customFormat="1" ht="12.75" customHeight="1" x14ac:dyDescent="0.2">
      <c r="A47" s="21" t="s">
        <v>79</v>
      </c>
      <c r="B47" s="23" t="s">
        <v>141</v>
      </c>
      <c r="C47" s="22" t="s">
        <v>110</v>
      </c>
      <c r="D47" s="24">
        <v>2225000</v>
      </c>
      <c r="E47" s="24">
        <v>450000</v>
      </c>
      <c r="F47" s="23" t="s">
        <v>143</v>
      </c>
      <c r="G47" s="25" t="s">
        <v>169</v>
      </c>
      <c r="H47" s="23" t="s">
        <v>161</v>
      </c>
      <c r="I47" s="21" t="s">
        <v>169</v>
      </c>
      <c r="J47" s="7">
        <v>28</v>
      </c>
      <c r="K47" s="7">
        <v>11</v>
      </c>
      <c r="L47" s="7">
        <v>10</v>
      </c>
      <c r="M47" s="7">
        <v>5</v>
      </c>
      <c r="N47" s="7">
        <v>9</v>
      </c>
      <c r="O47" s="7">
        <v>9</v>
      </c>
      <c r="P47" s="7">
        <v>4</v>
      </c>
      <c r="Q47" s="8">
        <f t="shared" si="0"/>
        <v>76</v>
      </c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</row>
    <row r="48" spans="1:83" x14ac:dyDescent="0.3">
      <c r="D48" s="20">
        <f>SUM(D17:D38)</f>
        <v>166742233</v>
      </c>
      <c r="E48" s="20">
        <f>SUM(E17:E38)</f>
        <v>28757200</v>
      </c>
      <c r="F48" s="20"/>
    </row>
    <row r="49" spans="5:8" x14ac:dyDescent="0.3">
      <c r="E49" s="20"/>
      <c r="F49" s="20"/>
      <c r="G49" s="20"/>
      <c r="H49" s="20"/>
    </row>
  </sheetData>
  <mergeCells count="15">
    <mergeCell ref="F14:G15"/>
    <mergeCell ref="A14:A16"/>
    <mergeCell ref="B14:B16"/>
    <mergeCell ref="C14:C16"/>
    <mergeCell ref="D14:D16"/>
    <mergeCell ref="E14:E16"/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9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33</v>
      </c>
    </row>
    <row r="2" spans="1:17" ht="14.4" x14ac:dyDescent="0.3">
      <c r="A2" s="4" t="s">
        <v>34</v>
      </c>
      <c r="D2" s="4" t="s">
        <v>23</v>
      </c>
    </row>
    <row r="3" spans="1:17" ht="14.4" x14ac:dyDescent="0.3">
      <c r="A3" s="4" t="s">
        <v>35</v>
      </c>
      <c r="D3" s="2" t="s">
        <v>40</v>
      </c>
    </row>
    <row r="4" spans="1:17" ht="14.4" x14ac:dyDescent="0.3">
      <c r="A4" s="4" t="s">
        <v>36</v>
      </c>
      <c r="D4" s="2" t="s">
        <v>39</v>
      </c>
    </row>
    <row r="5" spans="1:17" ht="12.6" x14ac:dyDescent="0.3">
      <c r="A5" s="4" t="s">
        <v>37</v>
      </c>
      <c r="D5" s="2" t="s">
        <v>41</v>
      </c>
    </row>
    <row r="6" spans="1:17" ht="14.4" x14ac:dyDescent="0.3">
      <c r="A6" s="4" t="s">
        <v>38</v>
      </c>
    </row>
    <row r="7" spans="1:17" ht="12.6" x14ac:dyDescent="0.3">
      <c r="A7" s="4" t="s">
        <v>22</v>
      </c>
      <c r="D7" s="4" t="s">
        <v>24</v>
      </c>
    </row>
    <row r="8" spans="1:17" ht="14.4" x14ac:dyDescent="0.3">
      <c r="A8" s="2" t="s">
        <v>32</v>
      </c>
      <c r="D8" s="2" t="s">
        <v>42</v>
      </c>
    </row>
    <row r="9" spans="1:17" x14ac:dyDescent="0.3">
      <c r="D9" s="2" t="s">
        <v>43</v>
      </c>
    </row>
    <row r="10" spans="1:17" x14ac:dyDescent="0.3">
      <c r="D10" s="2" t="s">
        <v>44</v>
      </c>
    </row>
    <row r="11" spans="1:17" x14ac:dyDescent="0.3">
      <c r="D11" s="2" t="s">
        <v>45</v>
      </c>
    </row>
    <row r="12" spans="1:17" x14ac:dyDescent="0.3">
      <c r="D12" s="2" t="s">
        <v>46</v>
      </c>
    </row>
    <row r="13" spans="1:17" ht="12.6" x14ac:dyDescent="0.3">
      <c r="A13" s="4"/>
    </row>
    <row r="14" spans="1:17" ht="26.4" customHeight="1" x14ac:dyDescent="0.3">
      <c r="A14" s="54" t="s">
        <v>0</v>
      </c>
      <c r="B14" s="54" t="s">
        <v>1</v>
      </c>
      <c r="C14" s="54" t="s">
        <v>17</v>
      </c>
      <c r="D14" s="54" t="s">
        <v>13</v>
      </c>
      <c r="E14" s="57" t="s">
        <v>2</v>
      </c>
      <c r="F14" s="54" t="s">
        <v>30</v>
      </c>
      <c r="G14" s="54"/>
      <c r="H14" s="54" t="s">
        <v>31</v>
      </c>
      <c r="I14" s="54"/>
      <c r="J14" s="54" t="s">
        <v>47</v>
      </c>
      <c r="K14" s="54" t="s">
        <v>14</v>
      </c>
      <c r="L14" s="54" t="s">
        <v>16</v>
      </c>
      <c r="M14" s="54" t="s">
        <v>28</v>
      </c>
      <c r="N14" s="54" t="s">
        <v>29</v>
      </c>
      <c r="O14" s="54" t="s">
        <v>48</v>
      </c>
      <c r="P14" s="54" t="s">
        <v>3</v>
      </c>
      <c r="Q14" s="54" t="s">
        <v>4</v>
      </c>
    </row>
    <row r="15" spans="1:17" ht="59.4" customHeight="1" x14ac:dyDescent="0.3">
      <c r="A15" s="56"/>
      <c r="B15" s="56"/>
      <c r="C15" s="56"/>
      <c r="D15" s="56"/>
      <c r="E15" s="58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17" ht="28.95" customHeight="1" x14ac:dyDescent="0.3">
      <c r="A16" s="55"/>
      <c r="B16" s="55"/>
      <c r="C16" s="55"/>
      <c r="D16" s="55"/>
      <c r="E16" s="59"/>
      <c r="F16" s="5" t="s">
        <v>25</v>
      </c>
      <c r="G16" s="27" t="s">
        <v>26</v>
      </c>
      <c r="H16" s="27" t="s">
        <v>25</v>
      </c>
      <c r="I16" s="27" t="s">
        <v>26</v>
      </c>
      <c r="J16" s="27" t="s">
        <v>27</v>
      </c>
      <c r="K16" s="27" t="s">
        <v>19</v>
      </c>
      <c r="L16" s="27" t="s">
        <v>19</v>
      </c>
      <c r="M16" s="27" t="s">
        <v>20</v>
      </c>
      <c r="N16" s="27" t="s">
        <v>21</v>
      </c>
      <c r="O16" s="27" t="s">
        <v>21</v>
      </c>
      <c r="P16" s="27" t="s">
        <v>20</v>
      </c>
      <c r="Q16" s="27"/>
    </row>
    <row r="17" spans="1:83" s="6" customFormat="1" ht="12.75" customHeight="1" x14ac:dyDescent="0.2">
      <c r="A17" s="42" t="s">
        <v>49</v>
      </c>
      <c r="B17" s="43" t="s">
        <v>111</v>
      </c>
      <c r="C17" s="42" t="s">
        <v>80</v>
      </c>
      <c r="D17" s="44">
        <v>6629860</v>
      </c>
      <c r="E17" s="44">
        <v>1000000</v>
      </c>
      <c r="F17" s="43" t="s">
        <v>142</v>
      </c>
      <c r="G17" s="45" t="s">
        <v>169</v>
      </c>
      <c r="H17" s="43" t="s">
        <v>155</v>
      </c>
      <c r="I17" s="42" t="s">
        <v>169</v>
      </c>
      <c r="J17" s="7">
        <v>27</v>
      </c>
      <c r="K17" s="7">
        <v>13</v>
      </c>
      <c r="L17" s="7">
        <v>12</v>
      </c>
      <c r="M17" s="7">
        <v>5</v>
      </c>
      <c r="N17" s="7">
        <v>9</v>
      </c>
      <c r="O17" s="7">
        <v>8</v>
      </c>
      <c r="P17" s="7">
        <v>4</v>
      </c>
      <c r="Q17" s="8">
        <f>SUM(J17:P17)</f>
        <v>78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6" customFormat="1" ht="12.75" customHeight="1" x14ac:dyDescent="0.2">
      <c r="A18" s="42" t="s">
        <v>50</v>
      </c>
      <c r="B18" s="43" t="s">
        <v>112</v>
      </c>
      <c r="C18" s="42" t="s">
        <v>81</v>
      </c>
      <c r="D18" s="44">
        <v>843200</v>
      </c>
      <c r="E18" s="44">
        <v>368200</v>
      </c>
      <c r="F18" s="43" t="s">
        <v>143</v>
      </c>
      <c r="G18" s="45" t="s">
        <v>169</v>
      </c>
      <c r="H18" s="43" t="s">
        <v>161</v>
      </c>
      <c r="I18" s="42" t="s">
        <v>169</v>
      </c>
      <c r="J18" s="7">
        <v>30</v>
      </c>
      <c r="K18" s="7">
        <v>12</v>
      </c>
      <c r="L18" s="7">
        <v>12</v>
      </c>
      <c r="M18" s="7">
        <v>4</v>
      </c>
      <c r="N18" s="7">
        <v>7</v>
      </c>
      <c r="O18" s="7">
        <v>8</v>
      </c>
      <c r="P18" s="7">
        <v>3</v>
      </c>
      <c r="Q18" s="8">
        <f t="shared" ref="Q18:Q47" si="0">SUM(J18:P18)</f>
        <v>76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6" customFormat="1" ht="12.75" customHeight="1" x14ac:dyDescent="0.2">
      <c r="A19" s="42" t="s">
        <v>51</v>
      </c>
      <c r="B19" s="43" t="s">
        <v>113</v>
      </c>
      <c r="C19" s="42" t="s">
        <v>82</v>
      </c>
      <c r="D19" s="44">
        <v>1956300</v>
      </c>
      <c r="E19" s="44">
        <v>600000</v>
      </c>
      <c r="F19" s="43" t="s">
        <v>144</v>
      </c>
      <c r="G19" s="45" t="s">
        <v>169</v>
      </c>
      <c r="H19" s="43" t="s">
        <v>166</v>
      </c>
      <c r="I19" s="42" t="s">
        <v>169</v>
      </c>
      <c r="J19" s="7">
        <v>23</v>
      </c>
      <c r="K19" s="7">
        <v>11</v>
      </c>
      <c r="L19" s="7">
        <v>8</v>
      </c>
      <c r="M19" s="7">
        <v>4</v>
      </c>
      <c r="N19" s="7">
        <v>8</v>
      </c>
      <c r="O19" s="7">
        <v>9</v>
      </c>
      <c r="P19" s="7">
        <v>4</v>
      </c>
      <c r="Q19" s="8">
        <f t="shared" si="0"/>
        <v>67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6" customFormat="1" ht="12.75" customHeight="1" x14ac:dyDescent="0.2">
      <c r="A20" s="42" t="s">
        <v>52</v>
      </c>
      <c r="B20" s="43" t="s">
        <v>114</v>
      </c>
      <c r="C20" s="42" t="s">
        <v>83</v>
      </c>
      <c r="D20" s="44">
        <v>3650000</v>
      </c>
      <c r="E20" s="44">
        <v>800000</v>
      </c>
      <c r="F20" s="43" t="s">
        <v>145</v>
      </c>
      <c r="G20" s="45" t="s">
        <v>169</v>
      </c>
      <c r="H20" s="43" t="s">
        <v>159</v>
      </c>
      <c r="I20" s="42" t="s">
        <v>169</v>
      </c>
      <c r="J20" s="7">
        <v>10</v>
      </c>
      <c r="K20" s="7">
        <v>7</v>
      </c>
      <c r="L20" s="7">
        <v>7</v>
      </c>
      <c r="M20" s="7">
        <v>2</v>
      </c>
      <c r="N20" s="7">
        <v>4</v>
      </c>
      <c r="O20" s="7">
        <v>4</v>
      </c>
      <c r="P20" s="7">
        <v>2</v>
      </c>
      <c r="Q20" s="8">
        <f t="shared" si="0"/>
        <v>36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6" customFormat="1" ht="12.75" customHeight="1" x14ac:dyDescent="0.2">
      <c r="A21" s="42" t="s">
        <v>53</v>
      </c>
      <c r="B21" s="43" t="s">
        <v>115</v>
      </c>
      <c r="C21" s="42" t="s">
        <v>84</v>
      </c>
      <c r="D21" s="44">
        <v>12359000</v>
      </c>
      <c r="E21" s="44">
        <v>3000000</v>
      </c>
      <c r="F21" s="43" t="s">
        <v>146</v>
      </c>
      <c r="G21" s="45" t="s">
        <v>169</v>
      </c>
      <c r="H21" s="43" t="s">
        <v>150</v>
      </c>
      <c r="I21" s="42" t="s">
        <v>169</v>
      </c>
      <c r="J21" s="7">
        <v>36</v>
      </c>
      <c r="K21" s="7">
        <v>13</v>
      </c>
      <c r="L21" s="7">
        <v>15</v>
      </c>
      <c r="M21" s="7">
        <v>5</v>
      </c>
      <c r="N21" s="7">
        <v>9</v>
      </c>
      <c r="O21" s="7">
        <v>9</v>
      </c>
      <c r="P21" s="7">
        <v>5</v>
      </c>
      <c r="Q21" s="8">
        <f t="shared" si="0"/>
        <v>92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6" customFormat="1" x14ac:dyDescent="0.2">
      <c r="A22" s="46" t="s">
        <v>54</v>
      </c>
      <c r="B22" s="47" t="s">
        <v>116</v>
      </c>
      <c r="C22" s="46" t="s">
        <v>85</v>
      </c>
      <c r="D22" s="48">
        <v>2941000</v>
      </c>
      <c r="E22" s="48">
        <v>250000</v>
      </c>
      <c r="F22" s="47" t="s">
        <v>147</v>
      </c>
      <c r="G22" s="49" t="s">
        <v>170</v>
      </c>
      <c r="H22" s="47" t="s">
        <v>142</v>
      </c>
      <c r="I22" s="46" t="s">
        <v>169</v>
      </c>
      <c r="J22" s="7">
        <v>28</v>
      </c>
      <c r="K22" s="7">
        <v>12</v>
      </c>
      <c r="L22" s="7">
        <v>12</v>
      </c>
      <c r="M22" s="7">
        <v>4</v>
      </c>
      <c r="N22" s="7">
        <v>9</v>
      </c>
      <c r="O22" s="7">
        <v>8</v>
      </c>
      <c r="P22" s="7">
        <v>4</v>
      </c>
      <c r="Q22" s="8">
        <f t="shared" si="0"/>
        <v>77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6" customFormat="1" ht="12.75" customHeight="1" x14ac:dyDescent="0.2">
      <c r="A23" s="42" t="s">
        <v>55</v>
      </c>
      <c r="B23" s="43" t="s">
        <v>117</v>
      </c>
      <c r="C23" s="42" t="s">
        <v>86</v>
      </c>
      <c r="D23" s="44">
        <v>5862824</v>
      </c>
      <c r="E23" s="44">
        <v>1390000</v>
      </c>
      <c r="F23" s="43" t="s">
        <v>148</v>
      </c>
      <c r="G23" s="45" t="s">
        <v>169</v>
      </c>
      <c r="H23" s="43" t="s">
        <v>145</v>
      </c>
      <c r="I23" s="42" t="s">
        <v>169</v>
      </c>
      <c r="J23" s="7">
        <v>36</v>
      </c>
      <c r="K23" s="7">
        <v>13</v>
      </c>
      <c r="L23" s="7">
        <v>14</v>
      </c>
      <c r="M23" s="7">
        <v>4</v>
      </c>
      <c r="N23" s="7">
        <v>8</v>
      </c>
      <c r="O23" s="7">
        <v>8</v>
      </c>
      <c r="P23" s="7">
        <v>5</v>
      </c>
      <c r="Q23" s="8">
        <f t="shared" si="0"/>
        <v>88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6" customFormat="1" ht="12.75" customHeight="1" x14ac:dyDescent="0.2">
      <c r="A24" s="42" t="s">
        <v>56</v>
      </c>
      <c r="B24" s="43" t="s">
        <v>118</v>
      </c>
      <c r="C24" s="42" t="s">
        <v>87</v>
      </c>
      <c r="D24" s="44">
        <v>15925929</v>
      </c>
      <c r="E24" s="44">
        <v>1800000</v>
      </c>
      <c r="F24" s="43" t="s">
        <v>145</v>
      </c>
      <c r="G24" s="45" t="s">
        <v>169</v>
      </c>
      <c r="H24" s="43" t="s">
        <v>159</v>
      </c>
      <c r="I24" s="42" t="s">
        <v>169</v>
      </c>
      <c r="J24" s="7">
        <v>34</v>
      </c>
      <c r="K24" s="7">
        <v>13</v>
      </c>
      <c r="L24" s="7">
        <v>11</v>
      </c>
      <c r="M24" s="7">
        <v>4</v>
      </c>
      <c r="N24" s="7">
        <v>8</v>
      </c>
      <c r="O24" s="7">
        <v>8</v>
      </c>
      <c r="P24" s="7">
        <v>4</v>
      </c>
      <c r="Q24" s="8">
        <f t="shared" si="0"/>
        <v>82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6" customFormat="1" ht="13.5" customHeight="1" x14ac:dyDescent="0.2">
      <c r="A25" s="42" t="s">
        <v>57</v>
      </c>
      <c r="B25" s="43" t="s">
        <v>119</v>
      </c>
      <c r="C25" s="42" t="s">
        <v>88</v>
      </c>
      <c r="D25" s="44">
        <v>496000</v>
      </c>
      <c r="E25" s="44">
        <v>211000</v>
      </c>
      <c r="F25" s="43" t="s">
        <v>149</v>
      </c>
      <c r="G25" s="45" t="s">
        <v>169</v>
      </c>
      <c r="H25" s="43" t="s">
        <v>166</v>
      </c>
      <c r="I25" s="42" t="s">
        <v>169</v>
      </c>
      <c r="J25" s="7">
        <v>32</v>
      </c>
      <c r="K25" s="7">
        <v>12</v>
      </c>
      <c r="L25" s="7">
        <v>11</v>
      </c>
      <c r="M25" s="7">
        <v>4</v>
      </c>
      <c r="N25" s="7">
        <v>8</v>
      </c>
      <c r="O25" s="7">
        <v>8</v>
      </c>
      <c r="P25" s="7">
        <v>3</v>
      </c>
      <c r="Q25" s="8">
        <f t="shared" si="0"/>
        <v>78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s="6" customFormat="1" ht="12.75" customHeight="1" x14ac:dyDescent="0.2">
      <c r="A26" s="42" t="s">
        <v>58</v>
      </c>
      <c r="B26" s="43" t="s">
        <v>120</v>
      </c>
      <c r="C26" s="42" t="s">
        <v>89</v>
      </c>
      <c r="D26" s="44">
        <v>2674520</v>
      </c>
      <c r="E26" s="44">
        <v>800000</v>
      </c>
      <c r="F26" s="43" t="s">
        <v>150</v>
      </c>
      <c r="G26" s="45" t="s">
        <v>169</v>
      </c>
      <c r="H26" s="43" t="s">
        <v>152</v>
      </c>
      <c r="I26" s="42" t="s">
        <v>169</v>
      </c>
      <c r="J26" s="7">
        <v>12</v>
      </c>
      <c r="K26" s="7">
        <v>9</v>
      </c>
      <c r="L26" s="7">
        <v>6</v>
      </c>
      <c r="M26" s="7">
        <v>4</v>
      </c>
      <c r="N26" s="7">
        <v>6</v>
      </c>
      <c r="O26" s="7">
        <v>5</v>
      </c>
      <c r="P26" s="7">
        <v>4</v>
      </c>
      <c r="Q26" s="8">
        <f t="shared" si="0"/>
        <v>46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s="6" customFormat="1" ht="12.75" customHeight="1" x14ac:dyDescent="0.2">
      <c r="A27" s="42" t="s">
        <v>59</v>
      </c>
      <c r="B27" s="43" t="s">
        <v>121</v>
      </c>
      <c r="C27" s="42" t="s">
        <v>90</v>
      </c>
      <c r="D27" s="44">
        <v>443300</v>
      </c>
      <c r="E27" s="44">
        <v>138000</v>
      </c>
      <c r="F27" s="43" t="s">
        <v>151</v>
      </c>
      <c r="G27" s="45" t="s">
        <v>169</v>
      </c>
      <c r="H27" s="43" t="s">
        <v>167</v>
      </c>
      <c r="I27" s="42" t="s">
        <v>169</v>
      </c>
      <c r="J27" s="7">
        <v>26</v>
      </c>
      <c r="K27" s="7">
        <v>12</v>
      </c>
      <c r="L27" s="7">
        <v>8</v>
      </c>
      <c r="M27" s="7">
        <v>5</v>
      </c>
      <c r="N27" s="7">
        <v>9</v>
      </c>
      <c r="O27" s="7">
        <v>6</v>
      </c>
      <c r="P27" s="7">
        <v>2</v>
      </c>
      <c r="Q27" s="8">
        <f t="shared" si="0"/>
        <v>68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</row>
    <row r="28" spans="1:83" s="6" customFormat="1" ht="12.75" customHeight="1" x14ac:dyDescent="0.2">
      <c r="A28" s="42" t="s">
        <v>60</v>
      </c>
      <c r="B28" s="43" t="s">
        <v>122</v>
      </c>
      <c r="C28" s="42" t="s">
        <v>91</v>
      </c>
      <c r="D28" s="44">
        <v>1657000</v>
      </c>
      <c r="E28" s="44">
        <v>500000</v>
      </c>
      <c r="F28" s="43" t="s">
        <v>152</v>
      </c>
      <c r="G28" s="45" t="s">
        <v>169</v>
      </c>
      <c r="H28" s="43" t="s">
        <v>163</v>
      </c>
      <c r="I28" s="42" t="s">
        <v>169</v>
      </c>
      <c r="J28" s="7">
        <v>30</v>
      </c>
      <c r="K28" s="7">
        <v>11</v>
      </c>
      <c r="L28" s="7">
        <v>12</v>
      </c>
      <c r="M28" s="7">
        <v>4</v>
      </c>
      <c r="N28" s="7">
        <v>8</v>
      </c>
      <c r="O28" s="7">
        <v>8</v>
      </c>
      <c r="P28" s="7">
        <v>3</v>
      </c>
      <c r="Q28" s="8">
        <f t="shared" si="0"/>
        <v>76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</row>
    <row r="29" spans="1:83" s="6" customFormat="1" ht="12.75" customHeight="1" x14ac:dyDescent="0.2">
      <c r="A29" s="42" t="s">
        <v>61</v>
      </c>
      <c r="B29" s="43" t="s">
        <v>123</v>
      </c>
      <c r="C29" s="42" t="s">
        <v>92</v>
      </c>
      <c r="D29" s="44">
        <v>45355000</v>
      </c>
      <c r="E29" s="44">
        <v>2000000</v>
      </c>
      <c r="F29" s="43" t="s">
        <v>153</v>
      </c>
      <c r="G29" s="45" t="s">
        <v>169</v>
      </c>
      <c r="H29" s="43" t="s">
        <v>156</v>
      </c>
      <c r="I29" s="42" t="s">
        <v>169</v>
      </c>
      <c r="J29" s="7">
        <v>31</v>
      </c>
      <c r="K29" s="7">
        <v>14</v>
      </c>
      <c r="L29" s="7">
        <v>14</v>
      </c>
      <c r="M29" s="7">
        <v>5</v>
      </c>
      <c r="N29" s="7">
        <v>8</v>
      </c>
      <c r="O29" s="7">
        <v>9</v>
      </c>
      <c r="P29" s="7">
        <v>5</v>
      </c>
      <c r="Q29" s="8">
        <f t="shared" si="0"/>
        <v>86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</row>
    <row r="30" spans="1:83" s="6" customFormat="1" x14ac:dyDescent="0.2">
      <c r="A30" s="42" t="s">
        <v>62</v>
      </c>
      <c r="B30" s="43" t="s">
        <v>124</v>
      </c>
      <c r="C30" s="42" t="s">
        <v>93</v>
      </c>
      <c r="D30" s="44">
        <v>20000000</v>
      </c>
      <c r="E30" s="44">
        <v>4000000</v>
      </c>
      <c r="F30" s="43" t="s">
        <v>154</v>
      </c>
      <c r="G30" s="45" t="s">
        <v>169</v>
      </c>
      <c r="H30" s="43" t="s">
        <v>145</v>
      </c>
      <c r="I30" s="42" t="s">
        <v>169</v>
      </c>
      <c r="J30" s="7">
        <v>32</v>
      </c>
      <c r="K30" s="7">
        <v>14</v>
      </c>
      <c r="L30" s="7">
        <v>14</v>
      </c>
      <c r="M30" s="7">
        <v>5</v>
      </c>
      <c r="N30" s="7">
        <v>8</v>
      </c>
      <c r="O30" s="7">
        <v>7</v>
      </c>
      <c r="P30" s="7">
        <v>4</v>
      </c>
      <c r="Q30" s="8">
        <f t="shared" si="0"/>
        <v>84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</row>
    <row r="31" spans="1:83" s="6" customFormat="1" ht="12.75" customHeight="1" x14ac:dyDescent="0.2">
      <c r="A31" s="42" t="s">
        <v>63</v>
      </c>
      <c r="B31" s="43" t="s">
        <v>125</v>
      </c>
      <c r="C31" s="42" t="s">
        <v>94</v>
      </c>
      <c r="D31" s="44">
        <v>3330000</v>
      </c>
      <c r="E31" s="44">
        <v>1250000</v>
      </c>
      <c r="F31" s="43" t="s">
        <v>144</v>
      </c>
      <c r="G31" s="45" t="s">
        <v>169</v>
      </c>
      <c r="H31" s="43" t="s">
        <v>142</v>
      </c>
      <c r="I31" s="42" t="s">
        <v>169</v>
      </c>
      <c r="J31" s="7">
        <v>30</v>
      </c>
      <c r="K31" s="7">
        <v>14</v>
      </c>
      <c r="L31" s="7">
        <v>12</v>
      </c>
      <c r="M31" s="7">
        <v>5</v>
      </c>
      <c r="N31" s="7">
        <v>8</v>
      </c>
      <c r="O31" s="7">
        <v>8</v>
      </c>
      <c r="P31" s="7">
        <v>5</v>
      </c>
      <c r="Q31" s="8">
        <f t="shared" si="0"/>
        <v>82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</row>
    <row r="32" spans="1:83" s="6" customFormat="1" ht="12.75" customHeight="1" x14ac:dyDescent="0.2">
      <c r="A32" s="42" t="s">
        <v>64</v>
      </c>
      <c r="B32" s="43" t="s">
        <v>126</v>
      </c>
      <c r="C32" s="42" t="s">
        <v>95</v>
      </c>
      <c r="D32" s="44">
        <v>2400000</v>
      </c>
      <c r="E32" s="44">
        <v>500000</v>
      </c>
      <c r="F32" s="43" t="s">
        <v>155</v>
      </c>
      <c r="G32" s="45" t="s">
        <v>169</v>
      </c>
      <c r="H32" s="43" t="s">
        <v>144</v>
      </c>
      <c r="I32" s="42" t="s">
        <v>169</v>
      </c>
      <c r="J32" s="7">
        <v>31</v>
      </c>
      <c r="K32" s="7">
        <v>14</v>
      </c>
      <c r="L32" s="7">
        <v>11</v>
      </c>
      <c r="M32" s="7">
        <v>4</v>
      </c>
      <c r="N32" s="7">
        <v>8</v>
      </c>
      <c r="O32" s="7">
        <v>7</v>
      </c>
      <c r="P32" s="7">
        <v>5</v>
      </c>
      <c r="Q32" s="8">
        <f t="shared" si="0"/>
        <v>80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</row>
    <row r="33" spans="1:83" s="6" customFormat="1" ht="12.75" customHeight="1" x14ac:dyDescent="0.2">
      <c r="A33" s="42" t="s">
        <v>65</v>
      </c>
      <c r="B33" s="43" t="s">
        <v>127</v>
      </c>
      <c r="C33" s="42" t="s">
        <v>96</v>
      </c>
      <c r="D33" s="44">
        <v>20363000</v>
      </c>
      <c r="E33" s="44">
        <v>4800000</v>
      </c>
      <c r="F33" s="43" t="s">
        <v>156</v>
      </c>
      <c r="G33" s="45" t="s">
        <v>169</v>
      </c>
      <c r="H33" s="43" t="s">
        <v>154</v>
      </c>
      <c r="I33" s="42" t="s">
        <v>169</v>
      </c>
      <c r="J33" s="7">
        <v>39</v>
      </c>
      <c r="K33" s="7">
        <v>15</v>
      </c>
      <c r="L33" s="7">
        <v>15</v>
      </c>
      <c r="M33" s="7">
        <v>5</v>
      </c>
      <c r="N33" s="7">
        <v>8</v>
      </c>
      <c r="O33" s="7">
        <v>6</v>
      </c>
      <c r="P33" s="7">
        <v>4</v>
      </c>
      <c r="Q33" s="8">
        <f t="shared" si="0"/>
        <v>92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</row>
    <row r="34" spans="1:83" s="6" customFormat="1" ht="12.75" customHeight="1" x14ac:dyDescent="0.2">
      <c r="A34" s="42" t="s">
        <v>66</v>
      </c>
      <c r="B34" s="43" t="s">
        <v>128</v>
      </c>
      <c r="C34" s="42" t="s">
        <v>97</v>
      </c>
      <c r="D34" s="44">
        <v>1800000</v>
      </c>
      <c r="E34" s="44">
        <v>450000</v>
      </c>
      <c r="F34" s="43" t="s">
        <v>157</v>
      </c>
      <c r="G34" s="45" t="s">
        <v>169</v>
      </c>
      <c r="H34" s="43" t="s">
        <v>146</v>
      </c>
      <c r="I34" s="42" t="s">
        <v>169</v>
      </c>
      <c r="J34" s="7">
        <v>29</v>
      </c>
      <c r="K34" s="7">
        <v>14</v>
      </c>
      <c r="L34" s="7">
        <v>13</v>
      </c>
      <c r="M34" s="7">
        <v>4</v>
      </c>
      <c r="N34" s="7">
        <v>8</v>
      </c>
      <c r="O34" s="7">
        <v>8</v>
      </c>
      <c r="P34" s="7">
        <v>4</v>
      </c>
      <c r="Q34" s="8">
        <f t="shared" si="0"/>
        <v>80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</row>
    <row r="35" spans="1:83" s="6" customFormat="1" x14ac:dyDescent="0.2">
      <c r="A35" s="21" t="s">
        <v>67</v>
      </c>
      <c r="B35" s="23" t="s">
        <v>129</v>
      </c>
      <c r="C35" s="21" t="s">
        <v>98</v>
      </c>
      <c r="D35" s="24">
        <v>10708000</v>
      </c>
      <c r="E35" s="24">
        <v>1550000</v>
      </c>
      <c r="F35" s="23" t="s">
        <v>171</v>
      </c>
      <c r="G35" s="25" t="s">
        <v>171</v>
      </c>
      <c r="H35" s="23" t="s">
        <v>162</v>
      </c>
      <c r="I35" s="21" t="s">
        <v>169</v>
      </c>
      <c r="J35" s="7">
        <v>30</v>
      </c>
      <c r="K35" s="7">
        <v>14</v>
      </c>
      <c r="L35" s="7">
        <v>11</v>
      </c>
      <c r="M35" s="7">
        <v>5</v>
      </c>
      <c r="N35" s="7">
        <v>8</v>
      </c>
      <c r="O35" s="7">
        <v>7</v>
      </c>
      <c r="P35" s="7">
        <v>3</v>
      </c>
      <c r="Q35" s="8">
        <f t="shared" si="0"/>
        <v>78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</row>
    <row r="36" spans="1:83" s="6" customFormat="1" ht="12.75" customHeight="1" x14ac:dyDescent="0.2">
      <c r="A36" s="21" t="s">
        <v>68</v>
      </c>
      <c r="B36" s="23" t="s">
        <v>130</v>
      </c>
      <c r="C36" s="21" t="s">
        <v>99</v>
      </c>
      <c r="D36" s="24">
        <v>2892500</v>
      </c>
      <c r="E36" s="24">
        <v>1250000</v>
      </c>
      <c r="F36" s="23" t="s">
        <v>158</v>
      </c>
      <c r="G36" s="25" t="s">
        <v>170</v>
      </c>
      <c r="H36" s="23" t="s">
        <v>157</v>
      </c>
      <c r="I36" s="21" t="s">
        <v>169</v>
      </c>
      <c r="J36" s="7">
        <v>30</v>
      </c>
      <c r="K36" s="7">
        <v>13</v>
      </c>
      <c r="L36" s="7">
        <v>13</v>
      </c>
      <c r="M36" s="7">
        <v>4</v>
      </c>
      <c r="N36" s="7">
        <v>8</v>
      </c>
      <c r="O36" s="7">
        <v>8</v>
      </c>
      <c r="P36" s="7">
        <v>4</v>
      </c>
      <c r="Q36" s="8">
        <f t="shared" si="0"/>
        <v>80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</row>
    <row r="37" spans="1:83" s="6" customFormat="1" ht="12.75" customHeight="1" x14ac:dyDescent="0.2">
      <c r="A37" s="21" t="s">
        <v>69</v>
      </c>
      <c r="B37" s="23" t="s">
        <v>131</v>
      </c>
      <c r="C37" s="21" t="s">
        <v>100</v>
      </c>
      <c r="D37" s="24">
        <v>2330000</v>
      </c>
      <c r="E37" s="24">
        <v>1600000</v>
      </c>
      <c r="F37" s="23" t="s">
        <v>159</v>
      </c>
      <c r="G37" s="25" t="s">
        <v>169</v>
      </c>
      <c r="H37" s="23" t="s">
        <v>165</v>
      </c>
      <c r="I37" s="21" t="s">
        <v>169</v>
      </c>
      <c r="J37" s="7">
        <v>35</v>
      </c>
      <c r="K37" s="7">
        <v>14</v>
      </c>
      <c r="L37" s="7">
        <v>14</v>
      </c>
      <c r="M37" s="7">
        <v>5</v>
      </c>
      <c r="N37" s="7">
        <v>8</v>
      </c>
      <c r="O37" s="7">
        <v>8</v>
      </c>
      <c r="P37" s="7">
        <v>3</v>
      </c>
      <c r="Q37" s="8">
        <f t="shared" si="0"/>
        <v>87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</row>
    <row r="38" spans="1:83" s="6" customFormat="1" ht="12.75" customHeight="1" x14ac:dyDescent="0.2">
      <c r="A38" s="21" t="s">
        <v>70</v>
      </c>
      <c r="B38" s="23" t="s">
        <v>132</v>
      </c>
      <c r="C38" s="21" t="s">
        <v>101</v>
      </c>
      <c r="D38" s="24">
        <v>2124800</v>
      </c>
      <c r="E38" s="24">
        <v>500000</v>
      </c>
      <c r="F38" s="23" t="s">
        <v>160</v>
      </c>
      <c r="G38" s="25" t="s">
        <v>169</v>
      </c>
      <c r="H38" s="23" t="s">
        <v>158</v>
      </c>
      <c r="I38" s="21" t="s">
        <v>169</v>
      </c>
      <c r="J38" s="7">
        <v>31</v>
      </c>
      <c r="K38" s="7">
        <v>13</v>
      </c>
      <c r="L38" s="7">
        <v>11</v>
      </c>
      <c r="M38" s="7">
        <v>4</v>
      </c>
      <c r="N38" s="7">
        <v>8</v>
      </c>
      <c r="O38" s="7">
        <v>9</v>
      </c>
      <c r="P38" s="7">
        <v>4</v>
      </c>
      <c r="Q38" s="8">
        <f t="shared" si="0"/>
        <v>80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</row>
    <row r="39" spans="1:83" s="6" customFormat="1" ht="12.75" customHeight="1" x14ac:dyDescent="0.2">
      <c r="A39" s="21" t="s">
        <v>71</v>
      </c>
      <c r="B39" s="23" t="s">
        <v>133</v>
      </c>
      <c r="C39" s="21" t="s">
        <v>102</v>
      </c>
      <c r="D39" s="24">
        <v>44900400</v>
      </c>
      <c r="E39" s="24">
        <v>5000000</v>
      </c>
      <c r="F39" s="23" t="s">
        <v>161</v>
      </c>
      <c r="G39" s="25" t="s">
        <v>169</v>
      </c>
      <c r="H39" s="23" t="s">
        <v>151</v>
      </c>
      <c r="I39" s="21" t="s">
        <v>169</v>
      </c>
      <c r="J39" s="7">
        <v>34</v>
      </c>
      <c r="K39" s="7">
        <v>13</v>
      </c>
      <c r="L39" s="7">
        <v>10</v>
      </c>
      <c r="M39" s="7">
        <v>4</v>
      </c>
      <c r="N39" s="7">
        <v>5</v>
      </c>
      <c r="O39" s="7">
        <v>5</v>
      </c>
      <c r="P39" s="7">
        <v>4</v>
      </c>
      <c r="Q39" s="8">
        <f t="shared" si="0"/>
        <v>75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</row>
    <row r="40" spans="1:83" s="6" customFormat="1" ht="12.75" customHeight="1" x14ac:dyDescent="0.2">
      <c r="A40" s="21" t="s">
        <v>72</v>
      </c>
      <c r="B40" s="23" t="s">
        <v>134</v>
      </c>
      <c r="C40" s="21" t="s">
        <v>103</v>
      </c>
      <c r="D40" s="24">
        <v>590000</v>
      </c>
      <c r="E40" s="24">
        <v>172000</v>
      </c>
      <c r="F40" s="23" t="s">
        <v>162</v>
      </c>
      <c r="G40" s="25" t="s">
        <v>169</v>
      </c>
      <c r="H40" s="23" t="s">
        <v>143</v>
      </c>
      <c r="I40" s="21" t="s">
        <v>169</v>
      </c>
      <c r="J40" s="7">
        <v>27</v>
      </c>
      <c r="K40" s="7">
        <v>11</v>
      </c>
      <c r="L40" s="7">
        <v>8</v>
      </c>
      <c r="M40" s="7">
        <v>4</v>
      </c>
      <c r="N40" s="7">
        <v>8</v>
      </c>
      <c r="O40" s="7">
        <v>8</v>
      </c>
      <c r="P40" s="7">
        <v>2</v>
      </c>
      <c r="Q40" s="8">
        <f t="shared" si="0"/>
        <v>68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</row>
    <row r="41" spans="1:83" s="6" customFormat="1" ht="12.75" customHeight="1" x14ac:dyDescent="0.2">
      <c r="A41" s="42" t="s">
        <v>73</v>
      </c>
      <c r="B41" s="43" t="s">
        <v>135</v>
      </c>
      <c r="C41" s="42" t="s">
        <v>104</v>
      </c>
      <c r="D41" s="44">
        <v>1300000</v>
      </c>
      <c r="E41" s="44">
        <v>300000</v>
      </c>
      <c r="F41" s="43" t="s">
        <v>163</v>
      </c>
      <c r="G41" s="45" t="s">
        <v>169</v>
      </c>
      <c r="H41" s="43" t="s">
        <v>153</v>
      </c>
      <c r="I41" s="42" t="s">
        <v>169</v>
      </c>
      <c r="J41" s="7">
        <v>27</v>
      </c>
      <c r="K41" s="7">
        <v>11</v>
      </c>
      <c r="L41" s="7">
        <v>14</v>
      </c>
      <c r="M41" s="7">
        <v>4</v>
      </c>
      <c r="N41" s="7">
        <v>8</v>
      </c>
      <c r="O41" s="7">
        <v>8</v>
      </c>
      <c r="P41" s="7">
        <v>4</v>
      </c>
      <c r="Q41" s="8">
        <f t="shared" si="0"/>
        <v>76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</row>
    <row r="42" spans="1:83" s="6" customFormat="1" ht="12.75" customHeight="1" x14ac:dyDescent="0.2">
      <c r="A42" s="21" t="s">
        <v>74</v>
      </c>
      <c r="B42" s="23" t="s">
        <v>136</v>
      </c>
      <c r="C42" s="21" t="s">
        <v>105</v>
      </c>
      <c r="D42" s="24">
        <v>540000</v>
      </c>
      <c r="E42" s="24">
        <v>200000</v>
      </c>
      <c r="F42" s="23" t="s">
        <v>164</v>
      </c>
      <c r="G42" s="25" t="s">
        <v>170</v>
      </c>
      <c r="H42" s="23" t="s">
        <v>149</v>
      </c>
      <c r="I42" s="21" t="s">
        <v>170</v>
      </c>
      <c r="J42" s="7">
        <v>26</v>
      </c>
      <c r="K42" s="7">
        <v>10</v>
      </c>
      <c r="L42" s="7">
        <v>8</v>
      </c>
      <c r="M42" s="7">
        <v>4</v>
      </c>
      <c r="N42" s="7">
        <v>7</v>
      </c>
      <c r="O42" s="7">
        <v>7</v>
      </c>
      <c r="P42" s="7">
        <v>2</v>
      </c>
      <c r="Q42" s="8">
        <f t="shared" si="0"/>
        <v>64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</row>
    <row r="43" spans="1:83" s="6" customFormat="1" x14ac:dyDescent="0.2">
      <c r="A43" s="21" t="s">
        <v>75</v>
      </c>
      <c r="B43" s="23" t="s">
        <v>137</v>
      </c>
      <c r="C43" s="21" t="s">
        <v>106</v>
      </c>
      <c r="D43" s="24">
        <v>1145000</v>
      </c>
      <c r="E43" s="24">
        <v>150000</v>
      </c>
      <c r="F43" s="23" t="s">
        <v>165</v>
      </c>
      <c r="G43" s="25" t="s">
        <v>170</v>
      </c>
      <c r="H43" s="23" t="s">
        <v>147</v>
      </c>
      <c r="I43" s="21" t="s">
        <v>169</v>
      </c>
      <c r="J43" s="7">
        <v>25</v>
      </c>
      <c r="K43" s="7">
        <v>11</v>
      </c>
      <c r="L43" s="7">
        <v>7</v>
      </c>
      <c r="M43" s="7">
        <v>4</v>
      </c>
      <c r="N43" s="7">
        <v>8</v>
      </c>
      <c r="O43" s="7">
        <v>6</v>
      </c>
      <c r="P43" s="7">
        <v>3</v>
      </c>
      <c r="Q43" s="8">
        <f t="shared" si="0"/>
        <v>64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</row>
    <row r="44" spans="1:83" s="6" customFormat="1" ht="12.75" customHeight="1" x14ac:dyDescent="0.2">
      <c r="A44" s="21" t="s">
        <v>76</v>
      </c>
      <c r="B44" s="23" t="s">
        <v>138</v>
      </c>
      <c r="C44" s="21" t="s">
        <v>107</v>
      </c>
      <c r="D44" s="24">
        <v>2435000</v>
      </c>
      <c r="E44" s="24">
        <v>400000</v>
      </c>
      <c r="F44" s="23" t="s">
        <v>166</v>
      </c>
      <c r="G44" s="25" t="s">
        <v>169</v>
      </c>
      <c r="H44" s="23" t="s">
        <v>148</v>
      </c>
      <c r="I44" s="21" t="s">
        <v>169</v>
      </c>
      <c r="J44" s="7">
        <v>30</v>
      </c>
      <c r="K44" s="7">
        <v>14</v>
      </c>
      <c r="L44" s="7">
        <v>12</v>
      </c>
      <c r="M44" s="7">
        <v>4</v>
      </c>
      <c r="N44" s="7">
        <v>7</v>
      </c>
      <c r="O44" s="7">
        <v>5</v>
      </c>
      <c r="P44" s="7">
        <v>3</v>
      </c>
      <c r="Q44" s="8">
        <f t="shared" si="0"/>
        <v>75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</row>
    <row r="45" spans="1:83" s="6" customFormat="1" ht="12.75" customHeight="1" x14ac:dyDescent="0.2">
      <c r="A45" s="21" t="s">
        <v>77</v>
      </c>
      <c r="B45" s="23" t="s">
        <v>139</v>
      </c>
      <c r="C45" s="21" t="s">
        <v>108</v>
      </c>
      <c r="D45" s="24">
        <v>3008800</v>
      </c>
      <c r="E45" s="24">
        <v>1800000</v>
      </c>
      <c r="F45" s="23" t="s">
        <v>167</v>
      </c>
      <c r="G45" s="25" t="s">
        <v>169</v>
      </c>
      <c r="H45" s="23" t="s">
        <v>168</v>
      </c>
      <c r="I45" s="21" t="s">
        <v>169</v>
      </c>
      <c r="J45" s="7">
        <v>34</v>
      </c>
      <c r="K45" s="7">
        <v>14</v>
      </c>
      <c r="L45" s="7">
        <v>13</v>
      </c>
      <c r="M45" s="7">
        <v>5</v>
      </c>
      <c r="N45" s="7">
        <v>8</v>
      </c>
      <c r="O45" s="7">
        <v>8</v>
      </c>
      <c r="P45" s="7">
        <v>3</v>
      </c>
      <c r="Q45" s="8">
        <f t="shared" si="0"/>
        <v>85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</row>
    <row r="46" spans="1:83" s="6" customFormat="1" ht="12.75" customHeight="1" x14ac:dyDescent="0.2">
      <c r="A46" s="21" t="s">
        <v>78</v>
      </c>
      <c r="B46" s="23" t="s">
        <v>140</v>
      </c>
      <c r="C46" s="21" t="s">
        <v>109</v>
      </c>
      <c r="D46" s="24">
        <v>1937925</v>
      </c>
      <c r="E46" s="24">
        <v>422925</v>
      </c>
      <c r="F46" s="23" t="s">
        <v>142</v>
      </c>
      <c r="G46" s="25" t="s">
        <v>169</v>
      </c>
      <c r="H46" s="23" t="s">
        <v>155</v>
      </c>
      <c r="I46" s="21" t="s">
        <v>170</v>
      </c>
      <c r="J46" s="7">
        <v>30</v>
      </c>
      <c r="K46" s="7">
        <v>11</v>
      </c>
      <c r="L46" s="7">
        <v>10</v>
      </c>
      <c r="M46" s="7">
        <v>4</v>
      </c>
      <c r="N46" s="7">
        <v>7</v>
      </c>
      <c r="O46" s="7">
        <v>7</v>
      </c>
      <c r="P46" s="7">
        <v>4</v>
      </c>
      <c r="Q46" s="8">
        <f t="shared" si="0"/>
        <v>73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</row>
    <row r="47" spans="1:83" s="6" customFormat="1" ht="12.75" customHeight="1" x14ac:dyDescent="0.2">
      <c r="A47" s="21" t="s">
        <v>79</v>
      </c>
      <c r="B47" s="23" t="s">
        <v>141</v>
      </c>
      <c r="C47" s="22" t="s">
        <v>110</v>
      </c>
      <c r="D47" s="24">
        <v>2225000</v>
      </c>
      <c r="E47" s="24">
        <v>450000</v>
      </c>
      <c r="F47" s="23" t="s">
        <v>143</v>
      </c>
      <c r="G47" s="25" t="s">
        <v>169</v>
      </c>
      <c r="H47" s="23" t="s">
        <v>161</v>
      </c>
      <c r="I47" s="21" t="s">
        <v>169</v>
      </c>
      <c r="J47" s="7">
        <v>32</v>
      </c>
      <c r="K47" s="7">
        <v>12</v>
      </c>
      <c r="L47" s="7">
        <v>11</v>
      </c>
      <c r="M47" s="7">
        <v>4</v>
      </c>
      <c r="N47" s="7">
        <v>8</v>
      </c>
      <c r="O47" s="7">
        <v>6</v>
      </c>
      <c r="P47" s="7">
        <v>3</v>
      </c>
      <c r="Q47" s="8">
        <f t="shared" si="0"/>
        <v>76</v>
      </c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</row>
    <row r="48" spans="1:83" x14ac:dyDescent="0.3">
      <c r="D48" s="20">
        <f>SUM(D17:D38)</f>
        <v>166742233</v>
      </c>
      <c r="E48" s="20">
        <f>SUM(E17:E38)</f>
        <v>28757200</v>
      </c>
      <c r="F48" s="20"/>
    </row>
    <row r="49" spans="5:8" x14ac:dyDescent="0.3">
      <c r="E49" s="20"/>
      <c r="F49" s="20"/>
      <c r="G49" s="20"/>
      <c r="H49" s="20"/>
    </row>
  </sheetData>
  <mergeCells count="15">
    <mergeCell ref="F14:G15"/>
    <mergeCell ref="A14:A16"/>
    <mergeCell ref="B14:B16"/>
    <mergeCell ref="C14:C16"/>
    <mergeCell ref="D14:D16"/>
    <mergeCell ref="E14:E16"/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9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33</v>
      </c>
    </row>
    <row r="2" spans="1:17" ht="14.4" x14ac:dyDescent="0.3">
      <c r="A2" s="4" t="s">
        <v>34</v>
      </c>
      <c r="D2" s="4" t="s">
        <v>23</v>
      </c>
    </row>
    <row r="3" spans="1:17" ht="14.4" x14ac:dyDescent="0.3">
      <c r="A3" s="4" t="s">
        <v>35</v>
      </c>
      <c r="D3" s="2" t="s">
        <v>40</v>
      </c>
    </row>
    <row r="4" spans="1:17" ht="14.4" x14ac:dyDescent="0.3">
      <c r="A4" s="4" t="s">
        <v>36</v>
      </c>
      <c r="D4" s="2" t="s">
        <v>39</v>
      </c>
    </row>
    <row r="5" spans="1:17" ht="12.6" x14ac:dyDescent="0.3">
      <c r="A5" s="4" t="s">
        <v>37</v>
      </c>
      <c r="D5" s="2" t="s">
        <v>41</v>
      </c>
    </row>
    <row r="6" spans="1:17" ht="14.4" x14ac:dyDescent="0.3">
      <c r="A6" s="4" t="s">
        <v>38</v>
      </c>
    </row>
    <row r="7" spans="1:17" ht="12.6" x14ac:dyDescent="0.3">
      <c r="A7" s="4" t="s">
        <v>22</v>
      </c>
      <c r="D7" s="4" t="s">
        <v>24</v>
      </c>
    </row>
    <row r="8" spans="1:17" ht="14.4" x14ac:dyDescent="0.3">
      <c r="A8" s="2" t="s">
        <v>32</v>
      </c>
      <c r="D8" s="2" t="s">
        <v>42</v>
      </c>
    </row>
    <row r="9" spans="1:17" x14ac:dyDescent="0.3">
      <c r="D9" s="2" t="s">
        <v>43</v>
      </c>
    </row>
    <row r="10" spans="1:17" x14ac:dyDescent="0.3">
      <c r="D10" s="2" t="s">
        <v>44</v>
      </c>
    </row>
    <row r="11" spans="1:17" x14ac:dyDescent="0.3">
      <c r="D11" s="2" t="s">
        <v>45</v>
      </c>
    </row>
    <row r="12" spans="1:17" x14ac:dyDescent="0.3">
      <c r="D12" s="2" t="s">
        <v>46</v>
      </c>
    </row>
    <row r="13" spans="1:17" ht="12.6" x14ac:dyDescent="0.3">
      <c r="A13" s="4"/>
    </row>
    <row r="14" spans="1:17" ht="26.4" customHeight="1" x14ac:dyDescent="0.3">
      <c r="A14" s="54" t="s">
        <v>0</v>
      </c>
      <c r="B14" s="54" t="s">
        <v>1</v>
      </c>
      <c r="C14" s="54" t="s">
        <v>17</v>
      </c>
      <c r="D14" s="54" t="s">
        <v>13</v>
      </c>
      <c r="E14" s="57" t="s">
        <v>2</v>
      </c>
      <c r="F14" s="54" t="s">
        <v>30</v>
      </c>
      <c r="G14" s="54"/>
      <c r="H14" s="54" t="s">
        <v>31</v>
      </c>
      <c r="I14" s="54"/>
      <c r="J14" s="54" t="s">
        <v>47</v>
      </c>
      <c r="K14" s="54" t="s">
        <v>14</v>
      </c>
      <c r="L14" s="54" t="s">
        <v>16</v>
      </c>
      <c r="M14" s="54" t="s">
        <v>28</v>
      </c>
      <c r="N14" s="54" t="s">
        <v>29</v>
      </c>
      <c r="O14" s="54" t="s">
        <v>48</v>
      </c>
      <c r="P14" s="54" t="s">
        <v>3</v>
      </c>
      <c r="Q14" s="54" t="s">
        <v>4</v>
      </c>
    </row>
    <row r="15" spans="1:17" ht="59.4" customHeight="1" x14ac:dyDescent="0.3">
      <c r="A15" s="56"/>
      <c r="B15" s="56"/>
      <c r="C15" s="56"/>
      <c r="D15" s="56"/>
      <c r="E15" s="58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17" ht="28.95" customHeight="1" x14ac:dyDescent="0.3">
      <c r="A16" s="55"/>
      <c r="B16" s="55"/>
      <c r="C16" s="55"/>
      <c r="D16" s="55"/>
      <c r="E16" s="59"/>
      <c r="F16" s="5" t="s">
        <v>25</v>
      </c>
      <c r="G16" s="27" t="s">
        <v>26</v>
      </c>
      <c r="H16" s="27" t="s">
        <v>25</v>
      </c>
      <c r="I16" s="27" t="s">
        <v>26</v>
      </c>
      <c r="J16" s="27" t="s">
        <v>27</v>
      </c>
      <c r="K16" s="27" t="s">
        <v>19</v>
      </c>
      <c r="L16" s="27" t="s">
        <v>19</v>
      </c>
      <c r="M16" s="27" t="s">
        <v>20</v>
      </c>
      <c r="N16" s="27" t="s">
        <v>21</v>
      </c>
      <c r="O16" s="27" t="s">
        <v>21</v>
      </c>
      <c r="P16" s="27" t="s">
        <v>20</v>
      </c>
      <c r="Q16" s="27"/>
    </row>
    <row r="17" spans="1:83" s="6" customFormat="1" ht="12.75" customHeight="1" x14ac:dyDescent="0.2">
      <c r="A17" s="42" t="s">
        <v>49</v>
      </c>
      <c r="B17" s="43" t="s">
        <v>111</v>
      </c>
      <c r="C17" s="42" t="s">
        <v>80</v>
      </c>
      <c r="D17" s="44">
        <v>6629860</v>
      </c>
      <c r="E17" s="44">
        <v>1000000</v>
      </c>
      <c r="F17" s="43" t="s">
        <v>142</v>
      </c>
      <c r="G17" s="45" t="s">
        <v>169</v>
      </c>
      <c r="H17" s="43" t="s">
        <v>155</v>
      </c>
      <c r="I17" s="42" t="s">
        <v>169</v>
      </c>
      <c r="J17" s="7">
        <v>28</v>
      </c>
      <c r="K17" s="7">
        <v>13</v>
      </c>
      <c r="L17" s="7">
        <v>11</v>
      </c>
      <c r="M17" s="7">
        <v>5</v>
      </c>
      <c r="N17" s="7">
        <v>8</v>
      </c>
      <c r="O17" s="7">
        <v>8</v>
      </c>
      <c r="P17" s="7">
        <v>4</v>
      </c>
      <c r="Q17" s="8">
        <f>SUM(J17:P17)</f>
        <v>77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6" customFormat="1" ht="12.75" customHeight="1" x14ac:dyDescent="0.2">
      <c r="A18" s="42" t="s">
        <v>50</v>
      </c>
      <c r="B18" s="43" t="s">
        <v>112</v>
      </c>
      <c r="C18" s="42" t="s">
        <v>81</v>
      </c>
      <c r="D18" s="44">
        <v>843200</v>
      </c>
      <c r="E18" s="44">
        <v>368200</v>
      </c>
      <c r="F18" s="43" t="s">
        <v>143</v>
      </c>
      <c r="G18" s="45" t="s">
        <v>169</v>
      </c>
      <c r="H18" s="43" t="s">
        <v>161</v>
      </c>
      <c r="I18" s="42" t="s">
        <v>169</v>
      </c>
      <c r="J18" s="7">
        <v>28</v>
      </c>
      <c r="K18" s="7">
        <v>13</v>
      </c>
      <c r="L18" s="7">
        <v>12</v>
      </c>
      <c r="M18" s="7">
        <v>5</v>
      </c>
      <c r="N18" s="7">
        <v>7</v>
      </c>
      <c r="O18" s="7">
        <v>8</v>
      </c>
      <c r="P18" s="7">
        <v>3</v>
      </c>
      <c r="Q18" s="8">
        <f t="shared" ref="Q18:Q47" si="0">SUM(J18:P18)</f>
        <v>76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6" customFormat="1" ht="12.75" customHeight="1" x14ac:dyDescent="0.2">
      <c r="A19" s="42" t="s">
        <v>51</v>
      </c>
      <c r="B19" s="43" t="s">
        <v>113</v>
      </c>
      <c r="C19" s="42" t="s">
        <v>82</v>
      </c>
      <c r="D19" s="44">
        <v>1956300</v>
      </c>
      <c r="E19" s="44">
        <v>600000</v>
      </c>
      <c r="F19" s="43" t="s">
        <v>144</v>
      </c>
      <c r="G19" s="45" t="s">
        <v>169</v>
      </c>
      <c r="H19" s="43" t="s">
        <v>166</v>
      </c>
      <c r="I19" s="42" t="s">
        <v>169</v>
      </c>
      <c r="J19" s="7">
        <v>22</v>
      </c>
      <c r="K19" s="7">
        <v>12</v>
      </c>
      <c r="L19" s="7">
        <v>9</v>
      </c>
      <c r="M19" s="7">
        <v>4</v>
      </c>
      <c r="N19" s="7">
        <v>8</v>
      </c>
      <c r="O19" s="7">
        <v>8</v>
      </c>
      <c r="P19" s="7">
        <v>4</v>
      </c>
      <c r="Q19" s="8">
        <f t="shared" si="0"/>
        <v>67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6" customFormat="1" ht="12.75" customHeight="1" x14ac:dyDescent="0.2">
      <c r="A20" s="42" t="s">
        <v>52</v>
      </c>
      <c r="B20" s="43" t="s">
        <v>114</v>
      </c>
      <c r="C20" s="42" t="s">
        <v>83</v>
      </c>
      <c r="D20" s="44">
        <v>3650000</v>
      </c>
      <c r="E20" s="44">
        <v>800000</v>
      </c>
      <c r="F20" s="43" t="s">
        <v>145</v>
      </c>
      <c r="G20" s="45" t="s">
        <v>169</v>
      </c>
      <c r="H20" s="43" t="s">
        <v>159</v>
      </c>
      <c r="I20" s="42" t="s">
        <v>169</v>
      </c>
      <c r="J20" s="7">
        <v>19</v>
      </c>
      <c r="K20" s="7">
        <v>8</v>
      </c>
      <c r="L20" s="7">
        <v>8</v>
      </c>
      <c r="M20" s="7">
        <v>3</v>
      </c>
      <c r="N20" s="7">
        <v>4</v>
      </c>
      <c r="O20" s="7">
        <v>5</v>
      </c>
      <c r="P20" s="7">
        <v>2</v>
      </c>
      <c r="Q20" s="8">
        <f t="shared" si="0"/>
        <v>49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6" customFormat="1" ht="12.75" customHeight="1" x14ac:dyDescent="0.2">
      <c r="A21" s="42" t="s">
        <v>53</v>
      </c>
      <c r="B21" s="43" t="s">
        <v>115</v>
      </c>
      <c r="C21" s="42" t="s">
        <v>84</v>
      </c>
      <c r="D21" s="44">
        <v>12359000</v>
      </c>
      <c r="E21" s="44">
        <v>3000000</v>
      </c>
      <c r="F21" s="43" t="s">
        <v>146</v>
      </c>
      <c r="G21" s="45" t="s">
        <v>169</v>
      </c>
      <c r="H21" s="43" t="s">
        <v>150</v>
      </c>
      <c r="I21" s="42" t="s">
        <v>169</v>
      </c>
      <c r="J21" s="7">
        <v>35</v>
      </c>
      <c r="K21" s="7">
        <v>12</v>
      </c>
      <c r="L21" s="7">
        <v>14</v>
      </c>
      <c r="M21" s="7">
        <v>5</v>
      </c>
      <c r="N21" s="7">
        <v>9</v>
      </c>
      <c r="O21" s="7">
        <v>10</v>
      </c>
      <c r="P21" s="7">
        <v>5</v>
      </c>
      <c r="Q21" s="8">
        <f t="shared" si="0"/>
        <v>90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6" customFormat="1" x14ac:dyDescent="0.2">
      <c r="A22" s="46" t="s">
        <v>54</v>
      </c>
      <c r="B22" s="47" t="s">
        <v>116</v>
      </c>
      <c r="C22" s="46" t="s">
        <v>85</v>
      </c>
      <c r="D22" s="48">
        <v>2941000</v>
      </c>
      <c r="E22" s="48">
        <v>250000</v>
      </c>
      <c r="F22" s="47" t="s">
        <v>147</v>
      </c>
      <c r="G22" s="49" t="s">
        <v>170</v>
      </c>
      <c r="H22" s="47" t="s">
        <v>142</v>
      </c>
      <c r="I22" s="46" t="s">
        <v>169</v>
      </c>
      <c r="J22" s="7">
        <v>31</v>
      </c>
      <c r="K22" s="7">
        <v>12</v>
      </c>
      <c r="L22" s="7">
        <v>11</v>
      </c>
      <c r="M22" s="7">
        <v>4</v>
      </c>
      <c r="N22" s="7">
        <v>8</v>
      </c>
      <c r="O22" s="7">
        <v>8</v>
      </c>
      <c r="P22" s="7">
        <v>4</v>
      </c>
      <c r="Q22" s="8">
        <f t="shared" si="0"/>
        <v>78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6" customFormat="1" ht="12.75" customHeight="1" x14ac:dyDescent="0.2">
      <c r="A23" s="42" t="s">
        <v>55</v>
      </c>
      <c r="B23" s="43" t="s">
        <v>117</v>
      </c>
      <c r="C23" s="42" t="s">
        <v>86</v>
      </c>
      <c r="D23" s="44">
        <v>5862824</v>
      </c>
      <c r="E23" s="44">
        <v>1390000</v>
      </c>
      <c r="F23" s="43" t="s">
        <v>148</v>
      </c>
      <c r="G23" s="45" t="s">
        <v>169</v>
      </c>
      <c r="H23" s="43" t="s">
        <v>145</v>
      </c>
      <c r="I23" s="42" t="s">
        <v>169</v>
      </c>
      <c r="J23" s="7">
        <v>30</v>
      </c>
      <c r="K23" s="7">
        <v>13</v>
      </c>
      <c r="L23" s="7">
        <v>12</v>
      </c>
      <c r="M23" s="7">
        <v>4</v>
      </c>
      <c r="N23" s="7">
        <v>9</v>
      </c>
      <c r="O23" s="7">
        <v>9</v>
      </c>
      <c r="P23" s="7">
        <v>5</v>
      </c>
      <c r="Q23" s="8">
        <f t="shared" si="0"/>
        <v>82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6" customFormat="1" ht="12.75" customHeight="1" x14ac:dyDescent="0.2">
      <c r="A24" s="42" t="s">
        <v>56</v>
      </c>
      <c r="B24" s="43" t="s">
        <v>118</v>
      </c>
      <c r="C24" s="42" t="s">
        <v>87</v>
      </c>
      <c r="D24" s="44">
        <v>15925929</v>
      </c>
      <c r="E24" s="44">
        <v>1800000</v>
      </c>
      <c r="F24" s="43" t="s">
        <v>145</v>
      </c>
      <c r="G24" s="45" t="s">
        <v>169</v>
      </c>
      <c r="H24" s="43" t="s">
        <v>159</v>
      </c>
      <c r="I24" s="42" t="s">
        <v>169</v>
      </c>
      <c r="J24" s="7">
        <v>30</v>
      </c>
      <c r="K24" s="7">
        <v>13</v>
      </c>
      <c r="L24" s="7">
        <v>13</v>
      </c>
      <c r="M24" s="7">
        <v>5</v>
      </c>
      <c r="N24" s="7">
        <v>9</v>
      </c>
      <c r="O24" s="7">
        <v>8</v>
      </c>
      <c r="P24" s="7">
        <v>4</v>
      </c>
      <c r="Q24" s="8">
        <f t="shared" si="0"/>
        <v>82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6" customFormat="1" ht="13.5" customHeight="1" x14ac:dyDescent="0.2">
      <c r="A25" s="42" t="s">
        <v>57</v>
      </c>
      <c r="B25" s="43" t="s">
        <v>119</v>
      </c>
      <c r="C25" s="42" t="s">
        <v>88</v>
      </c>
      <c r="D25" s="44">
        <v>496000</v>
      </c>
      <c r="E25" s="44">
        <v>211000</v>
      </c>
      <c r="F25" s="43" t="s">
        <v>149</v>
      </c>
      <c r="G25" s="45" t="s">
        <v>169</v>
      </c>
      <c r="H25" s="43" t="s">
        <v>166</v>
      </c>
      <c r="I25" s="42" t="s">
        <v>169</v>
      </c>
      <c r="J25" s="7">
        <v>29</v>
      </c>
      <c r="K25" s="7">
        <v>12</v>
      </c>
      <c r="L25" s="7">
        <v>11</v>
      </c>
      <c r="M25" s="7">
        <v>5</v>
      </c>
      <c r="N25" s="7">
        <v>8</v>
      </c>
      <c r="O25" s="7">
        <v>8</v>
      </c>
      <c r="P25" s="7">
        <v>3</v>
      </c>
      <c r="Q25" s="8">
        <f t="shared" si="0"/>
        <v>76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s="6" customFormat="1" ht="12.75" customHeight="1" x14ac:dyDescent="0.2">
      <c r="A26" s="42" t="s">
        <v>58</v>
      </c>
      <c r="B26" s="43" t="s">
        <v>120</v>
      </c>
      <c r="C26" s="42" t="s">
        <v>89</v>
      </c>
      <c r="D26" s="44">
        <v>2674520</v>
      </c>
      <c r="E26" s="44">
        <v>800000</v>
      </c>
      <c r="F26" s="43" t="s">
        <v>150</v>
      </c>
      <c r="G26" s="45" t="s">
        <v>169</v>
      </c>
      <c r="H26" s="43" t="s">
        <v>152</v>
      </c>
      <c r="I26" s="42" t="s">
        <v>169</v>
      </c>
      <c r="J26" s="7">
        <v>17</v>
      </c>
      <c r="K26" s="7">
        <v>9</v>
      </c>
      <c r="L26" s="7">
        <v>9</v>
      </c>
      <c r="M26" s="7">
        <v>4</v>
      </c>
      <c r="N26" s="7">
        <v>6</v>
      </c>
      <c r="O26" s="7">
        <v>6</v>
      </c>
      <c r="P26" s="7">
        <v>4</v>
      </c>
      <c r="Q26" s="8">
        <f t="shared" si="0"/>
        <v>55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s="6" customFormat="1" ht="12.75" customHeight="1" x14ac:dyDescent="0.2">
      <c r="A27" s="42" t="s">
        <v>59</v>
      </c>
      <c r="B27" s="43" t="s">
        <v>121</v>
      </c>
      <c r="C27" s="42" t="s">
        <v>90</v>
      </c>
      <c r="D27" s="44">
        <v>443300</v>
      </c>
      <c r="E27" s="44">
        <v>138000</v>
      </c>
      <c r="F27" s="43" t="s">
        <v>151</v>
      </c>
      <c r="G27" s="45" t="s">
        <v>169</v>
      </c>
      <c r="H27" s="43" t="s">
        <v>167</v>
      </c>
      <c r="I27" s="42" t="s">
        <v>169</v>
      </c>
      <c r="J27" s="7">
        <v>19</v>
      </c>
      <c r="K27" s="7">
        <v>11</v>
      </c>
      <c r="L27" s="7">
        <v>7</v>
      </c>
      <c r="M27" s="7">
        <v>5</v>
      </c>
      <c r="N27" s="7">
        <v>8</v>
      </c>
      <c r="O27" s="7">
        <v>6</v>
      </c>
      <c r="P27" s="7">
        <v>2</v>
      </c>
      <c r="Q27" s="8">
        <f t="shared" si="0"/>
        <v>58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</row>
    <row r="28" spans="1:83" s="6" customFormat="1" ht="12.75" customHeight="1" x14ac:dyDescent="0.2">
      <c r="A28" s="42" t="s">
        <v>60</v>
      </c>
      <c r="B28" s="43" t="s">
        <v>122</v>
      </c>
      <c r="C28" s="42" t="s">
        <v>91</v>
      </c>
      <c r="D28" s="44">
        <v>1657000</v>
      </c>
      <c r="E28" s="44">
        <v>500000</v>
      </c>
      <c r="F28" s="43" t="s">
        <v>152</v>
      </c>
      <c r="G28" s="45" t="s">
        <v>169</v>
      </c>
      <c r="H28" s="43" t="s">
        <v>163</v>
      </c>
      <c r="I28" s="42" t="s">
        <v>169</v>
      </c>
      <c r="J28" s="7">
        <v>27</v>
      </c>
      <c r="K28" s="7">
        <v>12</v>
      </c>
      <c r="L28" s="7">
        <v>12</v>
      </c>
      <c r="M28" s="7">
        <v>5</v>
      </c>
      <c r="N28" s="7">
        <v>8</v>
      </c>
      <c r="O28" s="7">
        <v>8</v>
      </c>
      <c r="P28" s="7">
        <v>3</v>
      </c>
      <c r="Q28" s="8">
        <f t="shared" si="0"/>
        <v>75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</row>
    <row r="29" spans="1:83" s="6" customFormat="1" ht="12.75" customHeight="1" x14ac:dyDescent="0.2">
      <c r="A29" s="42" t="s">
        <v>61</v>
      </c>
      <c r="B29" s="43" t="s">
        <v>123</v>
      </c>
      <c r="C29" s="42" t="s">
        <v>92</v>
      </c>
      <c r="D29" s="44">
        <v>45355000</v>
      </c>
      <c r="E29" s="44">
        <v>2000000</v>
      </c>
      <c r="F29" s="43" t="s">
        <v>153</v>
      </c>
      <c r="G29" s="45" t="s">
        <v>169</v>
      </c>
      <c r="H29" s="43" t="s">
        <v>156</v>
      </c>
      <c r="I29" s="42" t="s">
        <v>169</v>
      </c>
      <c r="J29" s="7">
        <v>34</v>
      </c>
      <c r="K29" s="7">
        <v>13</v>
      </c>
      <c r="L29" s="7">
        <v>13</v>
      </c>
      <c r="M29" s="7">
        <v>5</v>
      </c>
      <c r="N29" s="7">
        <v>9</v>
      </c>
      <c r="O29" s="7">
        <v>9</v>
      </c>
      <c r="P29" s="7">
        <v>5</v>
      </c>
      <c r="Q29" s="8">
        <f t="shared" si="0"/>
        <v>88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</row>
    <row r="30" spans="1:83" s="6" customFormat="1" x14ac:dyDescent="0.2">
      <c r="A30" s="42" t="s">
        <v>62</v>
      </c>
      <c r="B30" s="43" t="s">
        <v>124</v>
      </c>
      <c r="C30" s="42" t="s">
        <v>93</v>
      </c>
      <c r="D30" s="44">
        <v>20000000</v>
      </c>
      <c r="E30" s="44">
        <v>4000000</v>
      </c>
      <c r="F30" s="43" t="s">
        <v>154</v>
      </c>
      <c r="G30" s="45" t="s">
        <v>169</v>
      </c>
      <c r="H30" s="43" t="s">
        <v>145</v>
      </c>
      <c r="I30" s="42" t="s">
        <v>169</v>
      </c>
      <c r="J30" s="7">
        <v>32</v>
      </c>
      <c r="K30" s="7">
        <v>12</v>
      </c>
      <c r="L30" s="7">
        <v>12</v>
      </c>
      <c r="M30" s="7">
        <v>5</v>
      </c>
      <c r="N30" s="7">
        <v>8</v>
      </c>
      <c r="O30" s="7">
        <v>7</v>
      </c>
      <c r="P30" s="7">
        <v>4</v>
      </c>
      <c r="Q30" s="8">
        <f t="shared" si="0"/>
        <v>80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</row>
    <row r="31" spans="1:83" s="6" customFormat="1" ht="12.75" customHeight="1" x14ac:dyDescent="0.2">
      <c r="A31" s="42" t="s">
        <v>63</v>
      </c>
      <c r="B31" s="43" t="s">
        <v>125</v>
      </c>
      <c r="C31" s="42" t="s">
        <v>94</v>
      </c>
      <c r="D31" s="44">
        <v>3330000</v>
      </c>
      <c r="E31" s="44">
        <v>1250000</v>
      </c>
      <c r="F31" s="43" t="s">
        <v>144</v>
      </c>
      <c r="G31" s="45" t="s">
        <v>169</v>
      </c>
      <c r="H31" s="43" t="s">
        <v>142</v>
      </c>
      <c r="I31" s="42" t="s">
        <v>169</v>
      </c>
      <c r="J31" s="7">
        <v>30</v>
      </c>
      <c r="K31" s="7">
        <v>13</v>
      </c>
      <c r="L31" s="7">
        <v>9</v>
      </c>
      <c r="M31" s="7">
        <v>5</v>
      </c>
      <c r="N31" s="7">
        <v>8</v>
      </c>
      <c r="O31" s="7">
        <v>8</v>
      </c>
      <c r="P31" s="7">
        <v>4</v>
      </c>
      <c r="Q31" s="8">
        <f t="shared" si="0"/>
        <v>77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</row>
    <row r="32" spans="1:83" s="6" customFormat="1" ht="12.75" customHeight="1" x14ac:dyDescent="0.2">
      <c r="A32" s="42" t="s">
        <v>64</v>
      </c>
      <c r="B32" s="43" t="s">
        <v>126</v>
      </c>
      <c r="C32" s="42" t="s">
        <v>95</v>
      </c>
      <c r="D32" s="44">
        <v>2400000</v>
      </c>
      <c r="E32" s="44">
        <v>500000</v>
      </c>
      <c r="F32" s="43" t="s">
        <v>155</v>
      </c>
      <c r="G32" s="45" t="s">
        <v>169</v>
      </c>
      <c r="H32" s="43" t="s">
        <v>144</v>
      </c>
      <c r="I32" s="42" t="s">
        <v>169</v>
      </c>
      <c r="J32" s="7">
        <v>25</v>
      </c>
      <c r="K32" s="7">
        <v>13</v>
      </c>
      <c r="L32" s="7">
        <v>12</v>
      </c>
      <c r="M32" s="7">
        <v>4</v>
      </c>
      <c r="N32" s="7">
        <v>9</v>
      </c>
      <c r="O32" s="7">
        <v>8</v>
      </c>
      <c r="P32" s="7">
        <v>5</v>
      </c>
      <c r="Q32" s="8">
        <f t="shared" si="0"/>
        <v>76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</row>
    <row r="33" spans="1:83" s="6" customFormat="1" ht="12.75" customHeight="1" x14ac:dyDescent="0.2">
      <c r="A33" s="42" t="s">
        <v>65</v>
      </c>
      <c r="B33" s="43" t="s">
        <v>127</v>
      </c>
      <c r="C33" s="42" t="s">
        <v>96</v>
      </c>
      <c r="D33" s="44">
        <v>20363000</v>
      </c>
      <c r="E33" s="44">
        <v>4800000</v>
      </c>
      <c r="F33" s="43" t="s">
        <v>156</v>
      </c>
      <c r="G33" s="45" t="s">
        <v>169</v>
      </c>
      <c r="H33" s="43" t="s">
        <v>154</v>
      </c>
      <c r="I33" s="42" t="s">
        <v>169</v>
      </c>
      <c r="J33" s="7">
        <v>34</v>
      </c>
      <c r="K33" s="7">
        <v>13</v>
      </c>
      <c r="L33" s="7">
        <v>14</v>
      </c>
      <c r="M33" s="7">
        <v>4</v>
      </c>
      <c r="N33" s="7">
        <v>8</v>
      </c>
      <c r="O33" s="7">
        <v>7</v>
      </c>
      <c r="P33" s="7">
        <v>5</v>
      </c>
      <c r="Q33" s="8">
        <f t="shared" si="0"/>
        <v>85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</row>
    <row r="34" spans="1:83" s="6" customFormat="1" ht="12.75" customHeight="1" x14ac:dyDescent="0.2">
      <c r="A34" s="42" t="s">
        <v>66</v>
      </c>
      <c r="B34" s="43" t="s">
        <v>128</v>
      </c>
      <c r="C34" s="42" t="s">
        <v>97</v>
      </c>
      <c r="D34" s="44">
        <v>1800000</v>
      </c>
      <c r="E34" s="44">
        <v>450000</v>
      </c>
      <c r="F34" s="43" t="s">
        <v>157</v>
      </c>
      <c r="G34" s="45" t="s">
        <v>169</v>
      </c>
      <c r="H34" s="43" t="s">
        <v>146</v>
      </c>
      <c r="I34" s="42" t="s">
        <v>169</v>
      </c>
      <c r="J34" s="7">
        <v>30</v>
      </c>
      <c r="K34" s="7">
        <v>11</v>
      </c>
      <c r="L34" s="7">
        <v>12</v>
      </c>
      <c r="M34" s="7">
        <v>4</v>
      </c>
      <c r="N34" s="7">
        <v>8</v>
      </c>
      <c r="O34" s="7">
        <v>8</v>
      </c>
      <c r="P34" s="7">
        <v>4</v>
      </c>
      <c r="Q34" s="8">
        <f t="shared" si="0"/>
        <v>77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</row>
    <row r="35" spans="1:83" s="6" customFormat="1" x14ac:dyDescent="0.2">
      <c r="A35" s="21" t="s">
        <v>67</v>
      </c>
      <c r="B35" s="23" t="s">
        <v>129</v>
      </c>
      <c r="C35" s="21" t="s">
        <v>98</v>
      </c>
      <c r="D35" s="24">
        <v>10708000</v>
      </c>
      <c r="E35" s="24">
        <v>1550000</v>
      </c>
      <c r="F35" s="23" t="s">
        <v>171</v>
      </c>
      <c r="G35" s="25" t="s">
        <v>171</v>
      </c>
      <c r="H35" s="23" t="s">
        <v>162</v>
      </c>
      <c r="I35" s="21" t="s">
        <v>169</v>
      </c>
      <c r="J35" s="7">
        <v>30</v>
      </c>
      <c r="K35" s="7">
        <v>12</v>
      </c>
      <c r="L35" s="7">
        <v>10</v>
      </c>
      <c r="M35" s="7">
        <v>5</v>
      </c>
      <c r="N35" s="7">
        <v>8</v>
      </c>
      <c r="O35" s="7">
        <v>6</v>
      </c>
      <c r="P35" s="7">
        <v>3</v>
      </c>
      <c r="Q35" s="8">
        <f t="shared" si="0"/>
        <v>74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</row>
    <row r="36" spans="1:83" s="6" customFormat="1" ht="12.75" customHeight="1" x14ac:dyDescent="0.2">
      <c r="A36" s="21" t="s">
        <v>68</v>
      </c>
      <c r="B36" s="23" t="s">
        <v>130</v>
      </c>
      <c r="C36" s="21" t="s">
        <v>99</v>
      </c>
      <c r="D36" s="24">
        <v>2892500</v>
      </c>
      <c r="E36" s="24">
        <v>1250000</v>
      </c>
      <c r="F36" s="23" t="s">
        <v>158</v>
      </c>
      <c r="G36" s="25" t="s">
        <v>170</v>
      </c>
      <c r="H36" s="23" t="s">
        <v>157</v>
      </c>
      <c r="I36" s="21" t="s">
        <v>169</v>
      </c>
      <c r="J36" s="7">
        <v>32</v>
      </c>
      <c r="K36" s="7">
        <v>11</v>
      </c>
      <c r="L36" s="7">
        <v>10</v>
      </c>
      <c r="M36" s="7">
        <v>5</v>
      </c>
      <c r="N36" s="7">
        <v>9</v>
      </c>
      <c r="O36" s="7">
        <v>8</v>
      </c>
      <c r="P36" s="7">
        <v>4</v>
      </c>
      <c r="Q36" s="8">
        <f t="shared" si="0"/>
        <v>79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</row>
    <row r="37" spans="1:83" s="6" customFormat="1" ht="12.75" customHeight="1" x14ac:dyDescent="0.2">
      <c r="A37" s="21" t="s">
        <v>69</v>
      </c>
      <c r="B37" s="23" t="s">
        <v>131</v>
      </c>
      <c r="C37" s="21" t="s">
        <v>100</v>
      </c>
      <c r="D37" s="24">
        <v>2330000</v>
      </c>
      <c r="E37" s="24">
        <v>1600000</v>
      </c>
      <c r="F37" s="23" t="s">
        <v>159</v>
      </c>
      <c r="G37" s="25" t="s">
        <v>169</v>
      </c>
      <c r="H37" s="23" t="s">
        <v>165</v>
      </c>
      <c r="I37" s="21" t="s">
        <v>169</v>
      </c>
      <c r="J37" s="7">
        <v>29</v>
      </c>
      <c r="K37" s="7">
        <v>12</v>
      </c>
      <c r="L37" s="7">
        <v>12</v>
      </c>
      <c r="M37" s="7">
        <v>5</v>
      </c>
      <c r="N37" s="7">
        <v>9</v>
      </c>
      <c r="O37" s="7">
        <v>8</v>
      </c>
      <c r="P37" s="7">
        <v>3</v>
      </c>
      <c r="Q37" s="8">
        <f t="shared" si="0"/>
        <v>78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</row>
    <row r="38" spans="1:83" s="6" customFormat="1" ht="12.75" customHeight="1" x14ac:dyDescent="0.2">
      <c r="A38" s="21" t="s">
        <v>70</v>
      </c>
      <c r="B38" s="23" t="s">
        <v>132</v>
      </c>
      <c r="C38" s="21" t="s">
        <v>101</v>
      </c>
      <c r="D38" s="24">
        <v>2124800</v>
      </c>
      <c r="E38" s="24">
        <v>500000</v>
      </c>
      <c r="F38" s="23" t="s">
        <v>160</v>
      </c>
      <c r="G38" s="25" t="s">
        <v>169</v>
      </c>
      <c r="H38" s="23" t="s">
        <v>158</v>
      </c>
      <c r="I38" s="21" t="s">
        <v>169</v>
      </c>
      <c r="J38" s="7">
        <v>29</v>
      </c>
      <c r="K38" s="7">
        <v>13</v>
      </c>
      <c r="L38" s="7">
        <v>11</v>
      </c>
      <c r="M38" s="7">
        <v>5</v>
      </c>
      <c r="N38" s="7">
        <v>9</v>
      </c>
      <c r="O38" s="7">
        <v>9</v>
      </c>
      <c r="P38" s="7">
        <v>4</v>
      </c>
      <c r="Q38" s="8">
        <f t="shared" si="0"/>
        <v>80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</row>
    <row r="39" spans="1:83" s="6" customFormat="1" ht="12.75" customHeight="1" x14ac:dyDescent="0.2">
      <c r="A39" s="21" t="s">
        <v>71</v>
      </c>
      <c r="B39" s="23" t="s">
        <v>133</v>
      </c>
      <c r="C39" s="21" t="s">
        <v>102</v>
      </c>
      <c r="D39" s="24">
        <v>44900400</v>
      </c>
      <c r="E39" s="24">
        <v>5000000</v>
      </c>
      <c r="F39" s="23" t="s">
        <v>161</v>
      </c>
      <c r="G39" s="25" t="s">
        <v>169</v>
      </c>
      <c r="H39" s="23" t="s">
        <v>151</v>
      </c>
      <c r="I39" s="21" t="s">
        <v>169</v>
      </c>
      <c r="J39" s="7">
        <v>30</v>
      </c>
      <c r="K39" s="7">
        <v>12</v>
      </c>
      <c r="L39" s="7">
        <v>12</v>
      </c>
      <c r="M39" s="7">
        <v>4</v>
      </c>
      <c r="N39" s="7">
        <v>6</v>
      </c>
      <c r="O39" s="7">
        <v>6</v>
      </c>
      <c r="P39" s="7">
        <v>4</v>
      </c>
      <c r="Q39" s="8">
        <f t="shared" si="0"/>
        <v>74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</row>
    <row r="40" spans="1:83" s="6" customFormat="1" ht="12.75" customHeight="1" x14ac:dyDescent="0.2">
      <c r="A40" s="21" t="s">
        <v>72</v>
      </c>
      <c r="B40" s="23" t="s">
        <v>134</v>
      </c>
      <c r="C40" s="21" t="s">
        <v>103</v>
      </c>
      <c r="D40" s="24">
        <v>590000</v>
      </c>
      <c r="E40" s="24">
        <v>172000</v>
      </c>
      <c r="F40" s="23" t="s">
        <v>162</v>
      </c>
      <c r="G40" s="25" t="s">
        <v>169</v>
      </c>
      <c r="H40" s="23" t="s">
        <v>143</v>
      </c>
      <c r="I40" s="21" t="s">
        <v>169</v>
      </c>
      <c r="J40" s="7">
        <v>29</v>
      </c>
      <c r="K40" s="7">
        <v>10</v>
      </c>
      <c r="L40" s="7">
        <v>8</v>
      </c>
      <c r="M40" s="7">
        <v>4</v>
      </c>
      <c r="N40" s="7">
        <v>7</v>
      </c>
      <c r="O40" s="7">
        <v>7</v>
      </c>
      <c r="P40" s="7">
        <v>2</v>
      </c>
      <c r="Q40" s="8">
        <f t="shared" si="0"/>
        <v>67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</row>
    <row r="41" spans="1:83" s="6" customFormat="1" ht="12.75" customHeight="1" x14ac:dyDescent="0.2">
      <c r="A41" s="42" t="s">
        <v>73</v>
      </c>
      <c r="B41" s="43" t="s">
        <v>135</v>
      </c>
      <c r="C41" s="42" t="s">
        <v>104</v>
      </c>
      <c r="D41" s="44">
        <v>1300000</v>
      </c>
      <c r="E41" s="44">
        <v>300000</v>
      </c>
      <c r="F41" s="43" t="s">
        <v>163</v>
      </c>
      <c r="G41" s="45" t="s">
        <v>169</v>
      </c>
      <c r="H41" s="43" t="s">
        <v>153</v>
      </c>
      <c r="I41" s="42" t="s">
        <v>169</v>
      </c>
      <c r="J41" s="7">
        <v>32</v>
      </c>
      <c r="K41" s="7">
        <v>10</v>
      </c>
      <c r="L41" s="7">
        <v>11</v>
      </c>
      <c r="M41" s="7">
        <v>5</v>
      </c>
      <c r="N41" s="7">
        <v>8</v>
      </c>
      <c r="O41" s="7">
        <v>8</v>
      </c>
      <c r="P41" s="7">
        <v>3</v>
      </c>
      <c r="Q41" s="8">
        <f t="shared" si="0"/>
        <v>77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</row>
    <row r="42" spans="1:83" s="6" customFormat="1" ht="12.75" customHeight="1" x14ac:dyDescent="0.2">
      <c r="A42" s="21" t="s">
        <v>74</v>
      </c>
      <c r="B42" s="23" t="s">
        <v>136</v>
      </c>
      <c r="C42" s="21" t="s">
        <v>105</v>
      </c>
      <c r="D42" s="24">
        <v>540000</v>
      </c>
      <c r="E42" s="24">
        <v>200000</v>
      </c>
      <c r="F42" s="23" t="s">
        <v>164</v>
      </c>
      <c r="G42" s="25" t="s">
        <v>170</v>
      </c>
      <c r="H42" s="23" t="s">
        <v>149</v>
      </c>
      <c r="I42" s="21" t="s">
        <v>170</v>
      </c>
      <c r="J42" s="7">
        <v>29</v>
      </c>
      <c r="K42" s="7">
        <v>8</v>
      </c>
      <c r="L42" s="7">
        <v>10</v>
      </c>
      <c r="M42" s="7">
        <v>4</v>
      </c>
      <c r="N42" s="7">
        <v>9</v>
      </c>
      <c r="O42" s="7">
        <v>8</v>
      </c>
      <c r="P42" s="7">
        <v>2</v>
      </c>
      <c r="Q42" s="8">
        <f t="shared" si="0"/>
        <v>70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</row>
    <row r="43" spans="1:83" s="6" customFormat="1" x14ac:dyDescent="0.2">
      <c r="A43" s="21" t="s">
        <v>75</v>
      </c>
      <c r="B43" s="23" t="s">
        <v>137</v>
      </c>
      <c r="C43" s="21" t="s">
        <v>106</v>
      </c>
      <c r="D43" s="24">
        <v>1145000</v>
      </c>
      <c r="E43" s="24">
        <v>150000</v>
      </c>
      <c r="F43" s="23" t="s">
        <v>165</v>
      </c>
      <c r="G43" s="25" t="s">
        <v>170</v>
      </c>
      <c r="H43" s="23" t="s">
        <v>147</v>
      </c>
      <c r="I43" s="21" t="s">
        <v>169</v>
      </c>
      <c r="J43" s="7">
        <v>26</v>
      </c>
      <c r="K43" s="7">
        <v>12</v>
      </c>
      <c r="L43" s="7">
        <v>8</v>
      </c>
      <c r="M43" s="7">
        <v>4</v>
      </c>
      <c r="N43" s="7">
        <v>8</v>
      </c>
      <c r="O43" s="7">
        <v>7</v>
      </c>
      <c r="P43" s="7">
        <v>3</v>
      </c>
      <c r="Q43" s="8">
        <f t="shared" si="0"/>
        <v>68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</row>
    <row r="44" spans="1:83" s="6" customFormat="1" ht="12.75" customHeight="1" x14ac:dyDescent="0.2">
      <c r="A44" s="21" t="s">
        <v>76</v>
      </c>
      <c r="B44" s="23" t="s">
        <v>138</v>
      </c>
      <c r="C44" s="21" t="s">
        <v>107</v>
      </c>
      <c r="D44" s="24">
        <v>2435000</v>
      </c>
      <c r="E44" s="24">
        <v>400000</v>
      </c>
      <c r="F44" s="23" t="s">
        <v>166</v>
      </c>
      <c r="G44" s="25" t="s">
        <v>169</v>
      </c>
      <c r="H44" s="23" t="s">
        <v>148</v>
      </c>
      <c r="I44" s="21" t="s">
        <v>169</v>
      </c>
      <c r="J44" s="7">
        <v>28</v>
      </c>
      <c r="K44" s="7">
        <v>13</v>
      </c>
      <c r="L44" s="7">
        <v>10</v>
      </c>
      <c r="M44" s="7">
        <v>4</v>
      </c>
      <c r="N44" s="7">
        <v>7</v>
      </c>
      <c r="O44" s="7">
        <v>6</v>
      </c>
      <c r="P44" s="7">
        <v>3</v>
      </c>
      <c r="Q44" s="8">
        <f t="shared" si="0"/>
        <v>71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</row>
    <row r="45" spans="1:83" s="6" customFormat="1" ht="12.75" customHeight="1" x14ac:dyDescent="0.2">
      <c r="A45" s="21" t="s">
        <v>77</v>
      </c>
      <c r="B45" s="23" t="s">
        <v>139</v>
      </c>
      <c r="C45" s="21" t="s">
        <v>108</v>
      </c>
      <c r="D45" s="24">
        <v>3008800</v>
      </c>
      <c r="E45" s="24">
        <v>1800000</v>
      </c>
      <c r="F45" s="23" t="s">
        <v>167</v>
      </c>
      <c r="G45" s="25" t="s">
        <v>169</v>
      </c>
      <c r="H45" s="23" t="s">
        <v>168</v>
      </c>
      <c r="I45" s="21" t="s">
        <v>169</v>
      </c>
      <c r="J45" s="7">
        <v>31</v>
      </c>
      <c r="K45" s="7">
        <v>13</v>
      </c>
      <c r="L45" s="7">
        <v>12</v>
      </c>
      <c r="M45" s="7">
        <v>5</v>
      </c>
      <c r="N45" s="7">
        <v>8</v>
      </c>
      <c r="O45" s="7">
        <v>8</v>
      </c>
      <c r="P45" s="7">
        <v>3</v>
      </c>
      <c r="Q45" s="8">
        <f t="shared" si="0"/>
        <v>80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</row>
    <row r="46" spans="1:83" s="6" customFormat="1" ht="12.75" customHeight="1" x14ac:dyDescent="0.2">
      <c r="A46" s="21" t="s">
        <v>78</v>
      </c>
      <c r="B46" s="23" t="s">
        <v>140</v>
      </c>
      <c r="C46" s="21" t="s">
        <v>109</v>
      </c>
      <c r="D46" s="24">
        <v>1937925</v>
      </c>
      <c r="E46" s="24">
        <v>422925</v>
      </c>
      <c r="F46" s="23" t="s">
        <v>142</v>
      </c>
      <c r="G46" s="25" t="s">
        <v>169</v>
      </c>
      <c r="H46" s="23" t="s">
        <v>155</v>
      </c>
      <c r="I46" s="21" t="s">
        <v>170</v>
      </c>
      <c r="J46" s="7">
        <v>27</v>
      </c>
      <c r="K46" s="7">
        <v>12</v>
      </c>
      <c r="L46" s="7">
        <v>11</v>
      </c>
      <c r="M46" s="7">
        <v>5</v>
      </c>
      <c r="N46" s="7">
        <v>7</v>
      </c>
      <c r="O46" s="7">
        <v>6</v>
      </c>
      <c r="P46" s="7">
        <v>3</v>
      </c>
      <c r="Q46" s="8">
        <f t="shared" si="0"/>
        <v>71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</row>
    <row r="47" spans="1:83" s="6" customFormat="1" ht="12.75" customHeight="1" x14ac:dyDescent="0.2">
      <c r="A47" s="21" t="s">
        <v>79</v>
      </c>
      <c r="B47" s="23" t="s">
        <v>141</v>
      </c>
      <c r="C47" s="22" t="s">
        <v>110</v>
      </c>
      <c r="D47" s="24">
        <v>2225000</v>
      </c>
      <c r="E47" s="24">
        <v>450000</v>
      </c>
      <c r="F47" s="23" t="s">
        <v>143</v>
      </c>
      <c r="G47" s="25" t="s">
        <v>169</v>
      </c>
      <c r="H47" s="23" t="s">
        <v>161</v>
      </c>
      <c r="I47" s="21" t="s">
        <v>169</v>
      </c>
      <c r="J47" s="7">
        <v>28</v>
      </c>
      <c r="K47" s="7">
        <v>12</v>
      </c>
      <c r="L47" s="7">
        <v>12</v>
      </c>
      <c r="M47" s="7">
        <v>5</v>
      </c>
      <c r="N47" s="7">
        <v>8</v>
      </c>
      <c r="O47" s="7">
        <v>8</v>
      </c>
      <c r="P47" s="7">
        <v>3</v>
      </c>
      <c r="Q47" s="8">
        <f t="shared" si="0"/>
        <v>76</v>
      </c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</row>
    <row r="48" spans="1:83" x14ac:dyDescent="0.3">
      <c r="D48" s="20">
        <f>SUM(D17:D38)</f>
        <v>166742233</v>
      </c>
      <c r="E48" s="20">
        <f>SUM(E17:E38)</f>
        <v>28757200</v>
      </c>
      <c r="F48" s="20"/>
    </row>
    <row r="49" spans="5:8" x14ac:dyDescent="0.3">
      <c r="E49" s="20"/>
      <c r="F49" s="20"/>
      <c r="G49" s="20"/>
      <c r="H49" s="20"/>
    </row>
  </sheetData>
  <mergeCells count="15">
    <mergeCell ref="F14:G15"/>
    <mergeCell ref="A14:A16"/>
    <mergeCell ref="B14:B16"/>
    <mergeCell ref="C14:C16"/>
    <mergeCell ref="D14:D16"/>
    <mergeCell ref="E14:E16"/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9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33</v>
      </c>
    </row>
    <row r="2" spans="1:17" ht="14.4" x14ac:dyDescent="0.3">
      <c r="A2" s="4" t="s">
        <v>34</v>
      </c>
      <c r="D2" s="4" t="s">
        <v>23</v>
      </c>
    </row>
    <row r="3" spans="1:17" ht="14.4" x14ac:dyDescent="0.3">
      <c r="A3" s="4" t="s">
        <v>35</v>
      </c>
      <c r="D3" s="2" t="s">
        <v>40</v>
      </c>
    </row>
    <row r="4" spans="1:17" ht="14.4" x14ac:dyDescent="0.3">
      <c r="A4" s="4" t="s">
        <v>36</v>
      </c>
      <c r="D4" s="2" t="s">
        <v>39</v>
      </c>
    </row>
    <row r="5" spans="1:17" ht="12.6" x14ac:dyDescent="0.3">
      <c r="A5" s="4" t="s">
        <v>37</v>
      </c>
      <c r="D5" s="2" t="s">
        <v>41</v>
      </c>
    </row>
    <row r="6" spans="1:17" ht="14.4" x14ac:dyDescent="0.3">
      <c r="A6" s="4" t="s">
        <v>38</v>
      </c>
    </row>
    <row r="7" spans="1:17" ht="12.6" x14ac:dyDescent="0.3">
      <c r="A7" s="4" t="s">
        <v>22</v>
      </c>
      <c r="D7" s="4" t="s">
        <v>24</v>
      </c>
    </row>
    <row r="8" spans="1:17" ht="14.4" x14ac:dyDescent="0.3">
      <c r="A8" s="2" t="s">
        <v>32</v>
      </c>
      <c r="D8" s="2" t="s">
        <v>42</v>
      </c>
    </row>
    <row r="9" spans="1:17" x14ac:dyDescent="0.3">
      <c r="D9" s="2" t="s">
        <v>43</v>
      </c>
    </row>
    <row r="10" spans="1:17" x14ac:dyDescent="0.3">
      <c r="D10" s="2" t="s">
        <v>44</v>
      </c>
    </row>
    <row r="11" spans="1:17" x14ac:dyDescent="0.3">
      <c r="D11" s="2" t="s">
        <v>45</v>
      </c>
    </row>
    <row r="12" spans="1:17" x14ac:dyDescent="0.3">
      <c r="D12" s="2" t="s">
        <v>46</v>
      </c>
    </row>
    <row r="13" spans="1:17" ht="12.6" x14ac:dyDescent="0.3">
      <c r="A13" s="4"/>
    </row>
    <row r="14" spans="1:17" ht="26.4" customHeight="1" x14ac:dyDescent="0.3">
      <c r="A14" s="54" t="s">
        <v>0</v>
      </c>
      <c r="B14" s="54" t="s">
        <v>1</v>
      </c>
      <c r="C14" s="54" t="s">
        <v>17</v>
      </c>
      <c r="D14" s="54" t="s">
        <v>13</v>
      </c>
      <c r="E14" s="57" t="s">
        <v>2</v>
      </c>
      <c r="F14" s="54" t="s">
        <v>30</v>
      </c>
      <c r="G14" s="54"/>
      <c r="H14" s="54" t="s">
        <v>31</v>
      </c>
      <c r="I14" s="54"/>
      <c r="J14" s="54" t="s">
        <v>47</v>
      </c>
      <c r="K14" s="54" t="s">
        <v>14</v>
      </c>
      <c r="L14" s="54" t="s">
        <v>16</v>
      </c>
      <c r="M14" s="54" t="s">
        <v>28</v>
      </c>
      <c r="N14" s="54" t="s">
        <v>29</v>
      </c>
      <c r="O14" s="54" t="s">
        <v>48</v>
      </c>
      <c r="P14" s="54" t="s">
        <v>3</v>
      </c>
      <c r="Q14" s="54" t="s">
        <v>4</v>
      </c>
    </row>
    <row r="15" spans="1:17" ht="59.4" customHeight="1" x14ac:dyDescent="0.3">
      <c r="A15" s="56"/>
      <c r="B15" s="56"/>
      <c r="C15" s="56"/>
      <c r="D15" s="56"/>
      <c r="E15" s="58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17" ht="28.95" customHeight="1" x14ac:dyDescent="0.3">
      <c r="A16" s="55"/>
      <c r="B16" s="55"/>
      <c r="C16" s="55"/>
      <c r="D16" s="55"/>
      <c r="E16" s="59"/>
      <c r="F16" s="5" t="s">
        <v>25</v>
      </c>
      <c r="G16" s="27" t="s">
        <v>26</v>
      </c>
      <c r="H16" s="27" t="s">
        <v>25</v>
      </c>
      <c r="I16" s="27" t="s">
        <v>26</v>
      </c>
      <c r="J16" s="27" t="s">
        <v>27</v>
      </c>
      <c r="K16" s="27" t="s">
        <v>19</v>
      </c>
      <c r="L16" s="27" t="s">
        <v>19</v>
      </c>
      <c r="M16" s="27" t="s">
        <v>20</v>
      </c>
      <c r="N16" s="27" t="s">
        <v>21</v>
      </c>
      <c r="O16" s="27" t="s">
        <v>21</v>
      </c>
      <c r="P16" s="27" t="s">
        <v>20</v>
      </c>
      <c r="Q16" s="27"/>
    </row>
    <row r="17" spans="1:83" s="6" customFormat="1" ht="12.75" customHeight="1" x14ac:dyDescent="0.2">
      <c r="A17" s="42" t="s">
        <v>49</v>
      </c>
      <c r="B17" s="43" t="s">
        <v>111</v>
      </c>
      <c r="C17" s="42" t="s">
        <v>80</v>
      </c>
      <c r="D17" s="44">
        <v>6629860</v>
      </c>
      <c r="E17" s="44">
        <v>1000000</v>
      </c>
      <c r="F17" s="43" t="s">
        <v>142</v>
      </c>
      <c r="G17" s="45" t="s">
        <v>169</v>
      </c>
      <c r="H17" s="43" t="s">
        <v>155</v>
      </c>
      <c r="I17" s="42" t="s">
        <v>169</v>
      </c>
      <c r="J17" s="7">
        <v>28</v>
      </c>
      <c r="K17" s="7">
        <v>13</v>
      </c>
      <c r="L17" s="7">
        <v>10</v>
      </c>
      <c r="M17" s="7">
        <v>4</v>
      </c>
      <c r="N17" s="7">
        <v>8</v>
      </c>
      <c r="O17" s="7">
        <v>8</v>
      </c>
      <c r="P17" s="7">
        <v>4</v>
      </c>
      <c r="Q17" s="8">
        <f>SUM(J17:P17)</f>
        <v>75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6" customFormat="1" ht="12.75" customHeight="1" x14ac:dyDescent="0.2">
      <c r="A18" s="42" t="s">
        <v>50</v>
      </c>
      <c r="B18" s="43" t="s">
        <v>112</v>
      </c>
      <c r="C18" s="42" t="s">
        <v>81</v>
      </c>
      <c r="D18" s="44">
        <v>843200</v>
      </c>
      <c r="E18" s="44">
        <v>368200</v>
      </c>
      <c r="F18" s="43" t="s">
        <v>143</v>
      </c>
      <c r="G18" s="45" t="s">
        <v>169</v>
      </c>
      <c r="H18" s="43" t="s">
        <v>161</v>
      </c>
      <c r="I18" s="42" t="s">
        <v>169</v>
      </c>
      <c r="J18" s="7">
        <v>28</v>
      </c>
      <c r="K18" s="7">
        <v>12</v>
      </c>
      <c r="L18" s="7">
        <v>9</v>
      </c>
      <c r="M18" s="7">
        <v>4</v>
      </c>
      <c r="N18" s="7">
        <v>8</v>
      </c>
      <c r="O18" s="7">
        <v>8</v>
      </c>
      <c r="P18" s="7">
        <v>4</v>
      </c>
      <c r="Q18" s="8">
        <f t="shared" ref="Q18:Q47" si="0">SUM(J18:P18)</f>
        <v>73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6" customFormat="1" ht="12.75" customHeight="1" x14ac:dyDescent="0.2">
      <c r="A19" s="42" t="s">
        <v>51</v>
      </c>
      <c r="B19" s="43" t="s">
        <v>113</v>
      </c>
      <c r="C19" s="42" t="s">
        <v>82</v>
      </c>
      <c r="D19" s="44">
        <v>1956300</v>
      </c>
      <c r="E19" s="44">
        <v>600000</v>
      </c>
      <c r="F19" s="43" t="s">
        <v>144</v>
      </c>
      <c r="G19" s="45" t="s">
        <v>169</v>
      </c>
      <c r="H19" s="43" t="s">
        <v>166</v>
      </c>
      <c r="I19" s="42" t="s">
        <v>169</v>
      </c>
      <c r="J19" s="7">
        <v>25</v>
      </c>
      <c r="K19" s="7">
        <v>10</v>
      </c>
      <c r="L19" s="7">
        <v>8</v>
      </c>
      <c r="M19" s="7">
        <v>5</v>
      </c>
      <c r="N19" s="7">
        <v>9</v>
      </c>
      <c r="O19" s="7">
        <v>8</v>
      </c>
      <c r="P19" s="7">
        <v>4</v>
      </c>
      <c r="Q19" s="8">
        <f t="shared" si="0"/>
        <v>69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6" customFormat="1" ht="12.75" customHeight="1" x14ac:dyDescent="0.2">
      <c r="A20" s="42" t="s">
        <v>52</v>
      </c>
      <c r="B20" s="43" t="s">
        <v>114</v>
      </c>
      <c r="C20" s="42" t="s">
        <v>83</v>
      </c>
      <c r="D20" s="44">
        <v>3650000</v>
      </c>
      <c r="E20" s="44">
        <v>800000</v>
      </c>
      <c r="F20" s="43" t="s">
        <v>145</v>
      </c>
      <c r="G20" s="45" t="s">
        <v>169</v>
      </c>
      <c r="H20" s="43" t="s">
        <v>159</v>
      </c>
      <c r="I20" s="42" t="s">
        <v>169</v>
      </c>
      <c r="J20" s="7">
        <v>13</v>
      </c>
      <c r="K20" s="7">
        <v>8</v>
      </c>
      <c r="L20" s="7">
        <v>7</v>
      </c>
      <c r="M20" s="7">
        <v>2</v>
      </c>
      <c r="N20" s="7">
        <v>4</v>
      </c>
      <c r="O20" s="7">
        <v>4</v>
      </c>
      <c r="P20" s="7">
        <v>2</v>
      </c>
      <c r="Q20" s="8">
        <f t="shared" si="0"/>
        <v>40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6" customFormat="1" ht="12.75" customHeight="1" x14ac:dyDescent="0.2">
      <c r="A21" s="42" t="s">
        <v>53</v>
      </c>
      <c r="B21" s="43" t="s">
        <v>115</v>
      </c>
      <c r="C21" s="42" t="s">
        <v>84</v>
      </c>
      <c r="D21" s="44">
        <v>12359000</v>
      </c>
      <c r="E21" s="44">
        <v>3000000</v>
      </c>
      <c r="F21" s="43" t="s">
        <v>146</v>
      </c>
      <c r="G21" s="45" t="s">
        <v>169</v>
      </c>
      <c r="H21" s="43" t="s">
        <v>150</v>
      </c>
      <c r="I21" s="42" t="s">
        <v>169</v>
      </c>
      <c r="J21" s="7">
        <v>38</v>
      </c>
      <c r="K21" s="7">
        <v>13</v>
      </c>
      <c r="L21" s="7">
        <v>15</v>
      </c>
      <c r="M21" s="7">
        <v>5</v>
      </c>
      <c r="N21" s="7">
        <v>9</v>
      </c>
      <c r="O21" s="7">
        <v>9</v>
      </c>
      <c r="P21" s="7">
        <v>5</v>
      </c>
      <c r="Q21" s="8">
        <f t="shared" si="0"/>
        <v>94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6" customFormat="1" x14ac:dyDescent="0.2">
      <c r="A22" s="46" t="s">
        <v>54</v>
      </c>
      <c r="B22" s="47" t="s">
        <v>116</v>
      </c>
      <c r="C22" s="46" t="s">
        <v>85</v>
      </c>
      <c r="D22" s="48">
        <v>2941000</v>
      </c>
      <c r="E22" s="48">
        <v>250000</v>
      </c>
      <c r="F22" s="47" t="s">
        <v>147</v>
      </c>
      <c r="G22" s="49" t="s">
        <v>170</v>
      </c>
      <c r="H22" s="47" t="s">
        <v>142</v>
      </c>
      <c r="I22" s="46" t="s">
        <v>169</v>
      </c>
      <c r="J22" s="7">
        <v>31</v>
      </c>
      <c r="K22" s="7">
        <v>11</v>
      </c>
      <c r="L22" s="7">
        <v>11</v>
      </c>
      <c r="M22" s="7">
        <v>5</v>
      </c>
      <c r="N22" s="7">
        <v>8</v>
      </c>
      <c r="O22" s="7">
        <v>8</v>
      </c>
      <c r="P22" s="7">
        <v>4</v>
      </c>
      <c r="Q22" s="8">
        <f t="shared" si="0"/>
        <v>78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6" customFormat="1" ht="12.75" customHeight="1" x14ac:dyDescent="0.2">
      <c r="A23" s="42" t="s">
        <v>55</v>
      </c>
      <c r="B23" s="43" t="s">
        <v>117</v>
      </c>
      <c r="C23" s="42" t="s">
        <v>86</v>
      </c>
      <c r="D23" s="44">
        <v>5862824</v>
      </c>
      <c r="E23" s="44">
        <v>1390000</v>
      </c>
      <c r="F23" s="43" t="s">
        <v>148</v>
      </c>
      <c r="G23" s="45" t="s">
        <v>169</v>
      </c>
      <c r="H23" s="43" t="s">
        <v>145</v>
      </c>
      <c r="I23" s="42" t="s">
        <v>169</v>
      </c>
      <c r="J23" s="7">
        <v>30</v>
      </c>
      <c r="K23" s="7">
        <v>12</v>
      </c>
      <c r="L23" s="7">
        <v>12</v>
      </c>
      <c r="M23" s="7">
        <v>4</v>
      </c>
      <c r="N23" s="7">
        <v>8</v>
      </c>
      <c r="O23" s="7">
        <v>9</v>
      </c>
      <c r="P23" s="7">
        <v>5</v>
      </c>
      <c r="Q23" s="8">
        <f t="shared" si="0"/>
        <v>80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6" customFormat="1" ht="12.75" customHeight="1" x14ac:dyDescent="0.2">
      <c r="A24" s="42" t="s">
        <v>56</v>
      </c>
      <c r="B24" s="43" t="s">
        <v>118</v>
      </c>
      <c r="C24" s="42" t="s">
        <v>87</v>
      </c>
      <c r="D24" s="44">
        <v>15925929</v>
      </c>
      <c r="E24" s="44">
        <v>1800000</v>
      </c>
      <c r="F24" s="43" t="s">
        <v>145</v>
      </c>
      <c r="G24" s="45" t="s">
        <v>169</v>
      </c>
      <c r="H24" s="43" t="s">
        <v>159</v>
      </c>
      <c r="I24" s="42" t="s">
        <v>169</v>
      </c>
      <c r="J24" s="7">
        <v>30</v>
      </c>
      <c r="K24" s="7">
        <v>13</v>
      </c>
      <c r="L24" s="7">
        <v>10</v>
      </c>
      <c r="M24" s="7">
        <v>4</v>
      </c>
      <c r="N24" s="7">
        <v>8</v>
      </c>
      <c r="O24" s="7">
        <v>9</v>
      </c>
      <c r="P24" s="7">
        <v>4</v>
      </c>
      <c r="Q24" s="8">
        <f t="shared" si="0"/>
        <v>78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6" customFormat="1" ht="13.5" customHeight="1" x14ac:dyDescent="0.2">
      <c r="A25" s="42" t="s">
        <v>57</v>
      </c>
      <c r="B25" s="43" t="s">
        <v>119</v>
      </c>
      <c r="C25" s="42" t="s">
        <v>88</v>
      </c>
      <c r="D25" s="44">
        <v>496000</v>
      </c>
      <c r="E25" s="44">
        <v>211000</v>
      </c>
      <c r="F25" s="43" t="s">
        <v>149</v>
      </c>
      <c r="G25" s="45" t="s">
        <v>169</v>
      </c>
      <c r="H25" s="43" t="s">
        <v>166</v>
      </c>
      <c r="I25" s="42" t="s">
        <v>169</v>
      </c>
      <c r="J25" s="7">
        <v>30</v>
      </c>
      <c r="K25" s="7">
        <v>12</v>
      </c>
      <c r="L25" s="7">
        <v>10</v>
      </c>
      <c r="M25" s="7">
        <v>4</v>
      </c>
      <c r="N25" s="7">
        <v>8</v>
      </c>
      <c r="O25" s="7">
        <v>8</v>
      </c>
      <c r="P25" s="7">
        <v>3</v>
      </c>
      <c r="Q25" s="8">
        <f t="shared" si="0"/>
        <v>75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s="6" customFormat="1" ht="12.75" customHeight="1" x14ac:dyDescent="0.2">
      <c r="A26" s="42" t="s">
        <v>58</v>
      </c>
      <c r="B26" s="43" t="s">
        <v>120</v>
      </c>
      <c r="C26" s="42" t="s">
        <v>89</v>
      </c>
      <c r="D26" s="44">
        <v>2674520</v>
      </c>
      <c r="E26" s="44">
        <v>800000</v>
      </c>
      <c r="F26" s="43" t="s">
        <v>150</v>
      </c>
      <c r="G26" s="45" t="s">
        <v>169</v>
      </c>
      <c r="H26" s="43" t="s">
        <v>152</v>
      </c>
      <c r="I26" s="42" t="s">
        <v>169</v>
      </c>
      <c r="J26" s="7">
        <v>17</v>
      </c>
      <c r="K26" s="7">
        <v>9</v>
      </c>
      <c r="L26" s="7">
        <v>7</v>
      </c>
      <c r="M26" s="7">
        <v>3</v>
      </c>
      <c r="N26" s="7">
        <v>5</v>
      </c>
      <c r="O26" s="7">
        <v>5</v>
      </c>
      <c r="P26" s="7">
        <v>4</v>
      </c>
      <c r="Q26" s="8">
        <f t="shared" si="0"/>
        <v>50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s="6" customFormat="1" ht="12.75" customHeight="1" x14ac:dyDescent="0.2">
      <c r="A27" s="42" t="s">
        <v>59</v>
      </c>
      <c r="B27" s="43" t="s">
        <v>121</v>
      </c>
      <c r="C27" s="42" t="s">
        <v>90</v>
      </c>
      <c r="D27" s="44">
        <v>443300</v>
      </c>
      <c r="E27" s="44">
        <v>138000</v>
      </c>
      <c r="F27" s="43" t="s">
        <v>151</v>
      </c>
      <c r="G27" s="45" t="s">
        <v>169</v>
      </c>
      <c r="H27" s="43" t="s">
        <v>167</v>
      </c>
      <c r="I27" s="42" t="s">
        <v>169</v>
      </c>
      <c r="J27" s="7">
        <v>24</v>
      </c>
      <c r="K27" s="7">
        <v>11</v>
      </c>
      <c r="L27" s="7">
        <v>9</v>
      </c>
      <c r="M27" s="7">
        <v>4</v>
      </c>
      <c r="N27" s="7">
        <v>8</v>
      </c>
      <c r="O27" s="7">
        <v>6</v>
      </c>
      <c r="P27" s="7">
        <v>2</v>
      </c>
      <c r="Q27" s="8">
        <f t="shared" si="0"/>
        <v>64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</row>
    <row r="28" spans="1:83" s="6" customFormat="1" ht="12.75" customHeight="1" x14ac:dyDescent="0.2">
      <c r="A28" s="42" t="s">
        <v>60</v>
      </c>
      <c r="B28" s="43" t="s">
        <v>122</v>
      </c>
      <c r="C28" s="42" t="s">
        <v>91</v>
      </c>
      <c r="D28" s="44">
        <v>1657000</v>
      </c>
      <c r="E28" s="44">
        <v>500000</v>
      </c>
      <c r="F28" s="43" t="s">
        <v>152</v>
      </c>
      <c r="G28" s="45" t="s">
        <v>169</v>
      </c>
      <c r="H28" s="43" t="s">
        <v>163</v>
      </c>
      <c r="I28" s="42" t="s">
        <v>169</v>
      </c>
      <c r="J28" s="7">
        <v>30</v>
      </c>
      <c r="K28" s="7">
        <v>11</v>
      </c>
      <c r="L28" s="7">
        <v>11</v>
      </c>
      <c r="M28" s="7">
        <v>4</v>
      </c>
      <c r="N28" s="7">
        <v>8</v>
      </c>
      <c r="O28" s="7">
        <v>8</v>
      </c>
      <c r="P28" s="7">
        <v>4</v>
      </c>
      <c r="Q28" s="8">
        <f t="shared" si="0"/>
        <v>76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</row>
    <row r="29" spans="1:83" s="6" customFormat="1" ht="12.75" customHeight="1" x14ac:dyDescent="0.2">
      <c r="A29" s="42" t="s">
        <v>61</v>
      </c>
      <c r="B29" s="43" t="s">
        <v>123</v>
      </c>
      <c r="C29" s="42" t="s">
        <v>92</v>
      </c>
      <c r="D29" s="44">
        <v>45355000</v>
      </c>
      <c r="E29" s="44">
        <v>2000000</v>
      </c>
      <c r="F29" s="43" t="s">
        <v>153</v>
      </c>
      <c r="G29" s="45" t="s">
        <v>169</v>
      </c>
      <c r="H29" s="43" t="s">
        <v>156</v>
      </c>
      <c r="I29" s="42" t="s">
        <v>169</v>
      </c>
      <c r="J29" s="7">
        <v>32</v>
      </c>
      <c r="K29" s="7">
        <v>12</v>
      </c>
      <c r="L29" s="7">
        <v>11</v>
      </c>
      <c r="M29" s="7">
        <v>5</v>
      </c>
      <c r="N29" s="7">
        <v>8</v>
      </c>
      <c r="O29" s="7">
        <v>9</v>
      </c>
      <c r="P29" s="7">
        <v>5</v>
      </c>
      <c r="Q29" s="8">
        <f t="shared" si="0"/>
        <v>82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</row>
    <row r="30" spans="1:83" s="6" customFormat="1" x14ac:dyDescent="0.2">
      <c r="A30" s="42" t="s">
        <v>62</v>
      </c>
      <c r="B30" s="43" t="s">
        <v>124</v>
      </c>
      <c r="C30" s="42" t="s">
        <v>93</v>
      </c>
      <c r="D30" s="44">
        <v>20000000</v>
      </c>
      <c r="E30" s="44">
        <v>4000000</v>
      </c>
      <c r="F30" s="43" t="s">
        <v>154</v>
      </c>
      <c r="G30" s="45" t="s">
        <v>169</v>
      </c>
      <c r="H30" s="43" t="s">
        <v>145</v>
      </c>
      <c r="I30" s="42" t="s">
        <v>169</v>
      </c>
      <c r="J30" s="7">
        <v>33</v>
      </c>
      <c r="K30" s="7">
        <v>13</v>
      </c>
      <c r="L30" s="7">
        <v>12</v>
      </c>
      <c r="M30" s="7">
        <v>4</v>
      </c>
      <c r="N30" s="7">
        <v>8</v>
      </c>
      <c r="O30" s="7">
        <v>8</v>
      </c>
      <c r="P30" s="7">
        <v>4</v>
      </c>
      <c r="Q30" s="8">
        <f t="shared" si="0"/>
        <v>82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</row>
    <row r="31" spans="1:83" s="6" customFormat="1" ht="12.75" customHeight="1" x14ac:dyDescent="0.2">
      <c r="A31" s="42" t="s">
        <v>63</v>
      </c>
      <c r="B31" s="43" t="s">
        <v>125</v>
      </c>
      <c r="C31" s="42" t="s">
        <v>94</v>
      </c>
      <c r="D31" s="44">
        <v>3330000</v>
      </c>
      <c r="E31" s="44">
        <v>1250000</v>
      </c>
      <c r="F31" s="43" t="s">
        <v>144</v>
      </c>
      <c r="G31" s="45" t="s">
        <v>169</v>
      </c>
      <c r="H31" s="43" t="s">
        <v>142</v>
      </c>
      <c r="I31" s="42" t="s">
        <v>169</v>
      </c>
      <c r="J31" s="7">
        <v>30</v>
      </c>
      <c r="K31" s="7">
        <v>12</v>
      </c>
      <c r="L31" s="7">
        <v>10</v>
      </c>
      <c r="M31" s="7">
        <v>5</v>
      </c>
      <c r="N31" s="7">
        <v>8</v>
      </c>
      <c r="O31" s="7">
        <v>7</v>
      </c>
      <c r="P31" s="7">
        <v>4</v>
      </c>
      <c r="Q31" s="8">
        <f t="shared" si="0"/>
        <v>76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</row>
    <row r="32" spans="1:83" s="6" customFormat="1" ht="12.75" customHeight="1" x14ac:dyDescent="0.2">
      <c r="A32" s="42" t="s">
        <v>64</v>
      </c>
      <c r="B32" s="43" t="s">
        <v>126</v>
      </c>
      <c r="C32" s="42" t="s">
        <v>95</v>
      </c>
      <c r="D32" s="44">
        <v>2400000</v>
      </c>
      <c r="E32" s="44">
        <v>500000</v>
      </c>
      <c r="F32" s="43" t="s">
        <v>155</v>
      </c>
      <c r="G32" s="45" t="s">
        <v>169</v>
      </c>
      <c r="H32" s="43" t="s">
        <v>144</v>
      </c>
      <c r="I32" s="42" t="s">
        <v>169</v>
      </c>
      <c r="J32" s="7">
        <v>28</v>
      </c>
      <c r="K32" s="7">
        <v>12</v>
      </c>
      <c r="L32" s="7">
        <v>9</v>
      </c>
      <c r="M32" s="7">
        <v>4</v>
      </c>
      <c r="N32" s="7">
        <v>7</v>
      </c>
      <c r="O32" s="7">
        <v>7</v>
      </c>
      <c r="P32" s="7">
        <v>5</v>
      </c>
      <c r="Q32" s="8">
        <f t="shared" si="0"/>
        <v>72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</row>
    <row r="33" spans="1:83" s="6" customFormat="1" ht="12.75" customHeight="1" x14ac:dyDescent="0.2">
      <c r="A33" s="42" t="s">
        <v>65</v>
      </c>
      <c r="B33" s="43" t="s">
        <v>127</v>
      </c>
      <c r="C33" s="42" t="s">
        <v>96</v>
      </c>
      <c r="D33" s="44">
        <v>20363000</v>
      </c>
      <c r="E33" s="44">
        <v>4800000</v>
      </c>
      <c r="F33" s="43" t="s">
        <v>156</v>
      </c>
      <c r="G33" s="45" t="s">
        <v>169</v>
      </c>
      <c r="H33" s="43" t="s">
        <v>154</v>
      </c>
      <c r="I33" s="42" t="s">
        <v>169</v>
      </c>
      <c r="J33" s="7">
        <v>35</v>
      </c>
      <c r="K33" s="7">
        <v>13</v>
      </c>
      <c r="L33" s="7">
        <v>12</v>
      </c>
      <c r="M33" s="7">
        <v>4</v>
      </c>
      <c r="N33" s="7">
        <v>8</v>
      </c>
      <c r="O33" s="7">
        <v>7</v>
      </c>
      <c r="P33" s="7">
        <v>4</v>
      </c>
      <c r="Q33" s="8">
        <f t="shared" si="0"/>
        <v>83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</row>
    <row r="34" spans="1:83" s="6" customFormat="1" ht="12.75" customHeight="1" x14ac:dyDescent="0.2">
      <c r="A34" s="42" t="s">
        <v>66</v>
      </c>
      <c r="B34" s="43" t="s">
        <v>128</v>
      </c>
      <c r="C34" s="42" t="s">
        <v>97</v>
      </c>
      <c r="D34" s="44">
        <v>1800000</v>
      </c>
      <c r="E34" s="44">
        <v>450000</v>
      </c>
      <c r="F34" s="43" t="s">
        <v>157</v>
      </c>
      <c r="G34" s="45" t="s">
        <v>169</v>
      </c>
      <c r="H34" s="43" t="s">
        <v>146</v>
      </c>
      <c r="I34" s="42" t="s">
        <v>169</v>
      </c>
      <c r="J34" s="7">
        <v>31</v>
      </c>
      <c r="K34" s="7">
        <v>13</v>
      </c>
      <c r="L34" s="7">
        <v>11</v>
      </c>
      <c r="M34" s="7">
        <v>4</v>
      </c>
      <c r="N34" s="7">
        <v>9</v>
      </c>
      <c r="O34" s="7">
        <v>8</v>
      </c>
      <c r="P34" s="7">
        <v>5</v>
      </c>
      <c r="Q34" s="8">
        <f t="shared" si="0"/>
        <v>81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</row>
    <row r="35" spans="1:83" s="6" customFormat="1" x14ac:dyDescent="0.2">
      <c r="A35" s="21" t="s">
        <v>67</v>
      </c>
      <c r="B35" s="23" t="s">
        <v>129</v>
      </c>
      <c r="C35" s="21" t="s">
        <v>98</v>
      </c>
      <c r="D35" s="24">
        <v>10708000</v>
      </c>
      <c r="E35" s="24">
        <v>1550000</v>
      </c>
      <c r="F35" s="23" t="s">
        <v>171</v>
      </c>
      <c r="G35" s="25" t="s">
        <v>171</v>
      </c>
      <c r="H35" s="23" t="s">
        <v>162</v>
      </c>
      <c r="I35" s="21" t="s">
        <v>169</v>
      </c>
      <c r="J35" s="7">
        <v>28</v>
      </c>
      <c r="K35" s="7">
        <v>11</v>
      </c>
      <c r="L35" s="7">
        <v>9</v>
      </c>
      <c r="M35" s="7">
        <v>4</v>
      </c>
      <c r="N35" s="7">
        <v>9</v>
      </c>
      <c r="O35" s="7">
        <v>7</v>
      </c>
      <c r="P35" s="7">
        <v>3</v>
      </c>
      <c r="Q35" s="8">
        <f t="shared" si="0"/>
        <v>71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</row>
    <row r="36" spans="1:83" s="6" customFormat="1" ht="12.75" customHeight="1" x14ac:dyDescent="0.2">
      <c r="A36" s="21" t="s">
        <v>68</v>
      </c>
      <c r="B36" s="23" t="s">
        <v>130</v>
      </c>
      <c r="C36" s="21" t="s">
        <v>99</v>
      </c>
      <c r="D36" s="24">
        <v>2892500</v>
      </c>
      <c r="E36" s="24">
        <v>1250000</v>
      </c>
      <c r="F36" s="23" t="s">
        <v>158</v>
      </c>
      <c r="G36" s="25" t="s">
        <v>170</v>
      </c>
      <c r="H36" s="23" t="s">
        <v>157</v>
      </c>
      <c r="I36" s="21" t="s">
        <v>169</v>
      </c>
      <c r="J36" s="7">
        <v>32</v>
      </c>
      <c r="K36" s="7">
        <v>12</v>
      </c>
      <c r="L36" s="7">
        <v>11</v>
      </c>
      <c r="M36" s="7">
        <v>4</v>
      </c>
      <c r="N36" s="7">
        <v>8</v>
      </c>
      <c r="O36" s="7">
        <v>9</v>
      </c>
      <c r="P36" s="7">
        <v>4</v>
      </c>
      <c r="Q36" s="8">
        <f t="shared" si="0"/>
        <v>80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</row>
    <row r="37" spans="1:83" s="6" customFormat="1" ht="12.75" customHeight="1" x14ac:dyDescent="0.2">
      <c r="A37" s="21" t="s">
        <v>69</v>
      </c>
      <c r="B37" s="23" t="s">
        <v>131</v>
      </c>
      <c r="C37" s="21" t="s">
        <v>100</v>
      </c>
      <c r="D37" s="24">
        <v>2330000</v>
      </c>
      <c r="E37" s="24">
        <v>1600000</v>
      </c>
      <c r="F37" s="23" t="s">
        <v>159</v>
      </c>
      <c r="G37" s="25" t="s">
        <v>169</v>
      </c>
      <c r="H37" s="23" t="s">
        <v>165</v>
      </c>
      <c r="I37" s="21" t="s">
        <v>169</v>
      </c>
      <c r="J37" s="7">
        <v>33</v>
      </c>
      <c r="K37" s="7">
        <v>13</v>
      </c>
      <c r="L37" s="7">
        <v>11</v>
      </c>
      <c r="M37" s="7">
        <v>4</v>
      </c>
      <c r="N37" s="7">
        <v>8</v>
      </c>
      <c r="O37" s="7">
        <v>8</v>
      </c>
      <c r="P37" s="7">
        <v>3</v>
      </c>
      <c r="Q37" s="8">
        <f t="shared" si="0"/>
        <v>80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</row>
    <row r="38" spans="1:83" s="6" customFormat="1" ht="12.75" customHeight="1" x14ac:dyDescent="0.2">
      <c r="A38" s="21" t="s">
        <v>70</v>
      </c>
      <c r="B38" s="23" t="s">
        <v>132</v>
      </c>
      <c r="C38" s="21" t="s">
        <v>101</v>
      </c>
      <c r="D38" s="24">
        <v>2124800</v>
      </c>
      <c r="E38" s="24">
        <v>500000</v>
      </c>
      <c r="F38" s="23" t="s">
        <v>160</v>
      </c>
      <c r="G38" s="25" t="s">
        <v>169</v>
      </c>
      <c r="H38" s="23" t="s">
        <v>158</v>
      </c>
      <c r="I38" s="21" t="s">
        <v>169</v>
      </c>
      <c r="J38" s="7">
        <v>30</v>
      </c>
      <c r="K38" s="7">
        <v>13</v>
      </c>
      <c r="L38" s="7">
        <v>9</v>
      </c>
      <c r="M38" s="7">
        <v>4</v>
      </c>
      <c r="N38" s="7">
        <v>8</v>
      </c>
      <c r="O38" s="7">
        <v>9</v>
      </c>
      <c r="P38" s="7">
        <v>4</v>
      </c>
      <c r="Q38" s="8">
        <f t="shared" si="0"/>
        <v>77</v>
      </c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</row>
    <row r="39" spans="1:83" s="6" customFormat="1" ht="12.75" customHeight="1" x14ac:dyDescent="0.2">
      <c r="A39" s="21" t="s">
        <v>71</v>
      </c>
      <c r="B39" s="23" t="s">
        <v>133</v>
      </c>
      <c r="C39" s="21" t="s">
        <v>102</v>
      </c>
      <c r="D39" s="24">
        <v>44900400</v>
      </c>
      <c r="E39" s="24">
        <v>5000000</v>
      </c>
      <c r="F39" s="23" t="s">
        <v>161</v>
      </c>
      <c r="G39" s="25" t="s">
        <v>169</v>
      </c>
      <c r="H39" s="23" t="s">
        <v>151</v>
      </c>
      <c r="I39" s="21" t="s">
        <v>169</v>
      </c>
      <c r="J39" s="7">
        <v>30</v>
      </c>
      <c r="K39" s="7">
        <v>13</v>
      </c>
      <c r="L39" s="7">
        <v>11</v>
      </c>
      <c r="M39" s="7">
        <v>3</v>
      </c>
      <c r="N39" s="7">
        <v>5</v>
      </c>
      <c r="O39" s="7">
        <v>5</v>
      </c>
      <c r="P39" s="7">
        <v>4</v>
      </c>
      <c r="Q39" s="8">
        <f t="shared" si="0"/>
        <v>71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</row>
    <row r="40" spans="1:83" s="6" customFormat="1" ht="12.75" customHeight="1" x14ac:dyDescent="0.2">
      <c r="A40" s="21" t="s">
        <v>72</v>
      </c>
      <c r="B40" s="23" t="s">
        <v>134</v>
      </c>
      <c r="C40" s="21" t="s">
        <v>103</v>
      </c>
      <c r="D40" s="24">
        <v>590000</v>
      </c>
      <c r="E40" s="24">
        <v>172000</v>
      </c>
      <c r="F40" s="23" t="s">
        <v>162</v>
      </c>
      <c r="G40" s="25" t="s">
        <v>169</v>
      </c>
      <c r="H40" s="23" t="s">
        <v>143</v>
      </c>
      <c r="I40" s="21" t="s">
        <v>169</v>
      </c>
      <c r="J40" s="7">
        <v>26</v>
      </c>
      <c r="K40" s="7">
        <v>10</v>
      </c>
      <c r="L40" s="7">
        <v>8</v>
      </c>
      <c r="M40" s="7">
        <v>4</v>
      </c>
      <c r="N40" s="7">
        <v>7</v>
      </c>
      <c r="O40" s="7">
        <v>8</v>
      </c>
      <c r="P40" s="7">
        <v>2</v>
      </c>
      <c r="Q40" s="8">
        <f t="shared" si="0"/>
        <v>65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</row>
    <row r="41" spans="1:83" s="6" customFormat="1" ht="12.75" customHeight="1" x14ac:dyDescent="0.2">
      <c r="A41" s="42" t="s">
        <v>73</v>
      </c>
      <c r="B41" s="43" t="s">
        <v>135</v>
      </c>
      <c r="C41" s="42" t="s">
        <v>104</v>
      </c>
      <c r="D41" s="44">
        <v>1300000</v>
      </c>
      <c r="E41" s="44">
        <v>300000</v>
      </c>
      <c r="F41" s="43" t="s">
        <v>163</v>
      </c>
      <c r="G41" s="45" t="s">
        <v>169</v>
      </c>
      <c r="H41" s="43" t="s">
        <v>153</v>
      </c>
      <c r="I41" s="42" t="s">
        <v>169</v>
      </c>
      <c r="J41" s="7">
        <v>27</v>
      </c>
      <c r="K41" s="7">
        <v>11</v>
      </c>
      <c r="L41" s="7">
        <v>10</v>
      </c>
      <c r="M41" s="7">
        <v>4</v>
      </c>
      <c r="N41" s="7">
        <v>7</v>
      </c>
      <c r="O41" s="7">
        <v>8</v>
      </c>
      <c r="P41" s="7">
        <v>4</v>
      </c>
      <c r="Q41" s="8">
        <f t="shared" si="0"/>
        <v>71</v>
      </c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</row>
    <row r="42" spans="1:83" s="6" customFormat="1" ht="12.75" customHeight="1" x14ac:dyDescent="0.2">
      <c r="A42" s="21" t="s">
        <v>74</v>
      </c>
      <c r="B42" s="23" t="s">
        <v>136</v>
      </c>
      <c r="C42" s="21" t="s">
        <v>105</v>
      </c>
      <c r="D42" s="24">
        <v>540000</v>
      </c>
      <c r="E42" s="24">
        <v>200000</v>
      </c>
      <c r="F42" s="23" t="s">
        <v>164</v>
      </c>
      <c r="G42" s="25" t="s">
        <v>170</v>
      </c>
      <c r="H42" s="23" t="s">
        <v>149</v>
      </c>
      <c r="I42" s="21" t="s">
        <v>170</v>
      </c>
      <c r="J42" s="7">
        <v>25</v>
      </c>
      <c r="K42" s="7">
        <v>11</v>
      </c>
      <c r="L42" s="7">
        <v>8</v>
      </c>
      <c r="M42" s="7">
        <v>4</v>
      </c>
      <c r="N42" s="7">
        <v>7</v>
      </c>
      <c r="O42" s="7">
        <v>7</v>
      </c>
      <c r="P42" s="7">
        <v>2</v>
      </c>
      <c r="Q42" s="8">
        <f t="shared" si="0"/>
        <v>64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</row>
    <row r="43" spans="1:83" s="6" customFormat="1" x14ac:dyDescent="0.2">
      <c r="A43" s="21" t="s">
        <v>75</v>
      </c>
      <c r="B43" s="23" t="s">
        <v>137</v>
      </c>
      <c r="C43" s="21" t="s">
        <v>106</v>
      </c>
      <c r="D43" s="24">
        <v>1145000</v>
      </c>
      <c r="E43" s="24">
        <v>150000</v>
      </c>
      <c r="F43" s="23" t="s">
        <v>165</v>
      </c>
      <c r="G43" s="25" t="s">
        <v>170</v>
      </c>
      <c r="H43" s="23" t="s">
        <v>147</v>
      </c>
      <c r="I43" s="21" t="s">
        <v>169</v>
      </c>
      <c r="J43" s="7">
        <v>24</v>
      </c>
      <c r="K43" s="7">
        <v>10</v>
      </c>
      <c r="L43" s="7">
        <v>8</v>
      </c>
      <c r="M43" s="7">
        <v>4</v>
      </c>
      <c r="N43" s="7">
        <v>8</v>
      </c>
      <c r="O43" s="7">
        <v>6</v>
      </c>
      <c r="P43" s="7">
        <v>3</v>
      </c>
      <c r="Q43" s="8">
        <f t="shared" si="0"/>
        <v>63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</row>
    <row r="44" spans="1:83" s="6" customFormat="1" ht="12.75" customHeight="1" x14ac:dyDescent="0.2">
      <c r="A44" s="21" t="s">
        <v>76</v>
      </c>
      <c r="B44" s="23" t="s">
        <v>138</v>
      </c>
      <c r="C44" s="21" t="s">
        <v>107</v>
      </c>
      <c r="D44" s="24">
        <v>2435000</v>
      </c>
      <c r="E44" s="24">
        <v>400000</v>
      </c>
      <c r="F44" s="23" t="s">
        <v>166</v>
      </c>
      <c r="G44" s="25" t="s">
        <v>169</v>
      </c>
      <c r="H44" s="23" t="s">
        <v>148</v>
      </c>
      <c r="I44" s="21" t="s">
        <v>169</v>
      </c>
      <c r="J44" s="7">
        <v>25</v>
      </c>
      <c r="K44" s="7">
        <v>11</v>
      </c>
      <c r="L44" s="7">
        <v>9</v>
      </c>
      <c r="M44" s="7">
        <v>4</v>
      </c>
      <c r="N44" s="7">
        <v>8</v>
      </c>
      <c r="O44" s="7">
        <v>8</v>
      </c>
      <c r="P44" s="7">
        <v>4</v>
      </c>
      <c r="Q44" s="8">
        <f t="shared" si="0"/>
        <v>69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</row>
    <row r="45" spans="1:83" s="6" customFormat="1" ht="12.75" customHeight="1" x14ac:dyDescent="0.2">
      <c r="A45" s="21" t="s">
        <v>77</v>
      </c>
      <c r="B45" s="23" t="s">
        <v>139</v>
      </c>
      <c r="C45" s="21" t="s">
        <v>108</v>
      </c>
      <c r="D45" s="24">
        <v>3008800</v>
      </c>
      <c r="E45" s="24">
        <v>1800000</v>
      </c>
      <c r="F45" s="23" t="s">
        <v>167</v>
      </c>
      <c r="G45" s="25" t="s">
        <v>169</v>
      </c>
      <c r="H45" s="23" t="s">
        <v>168</v>
      </c>
      <c r="I45" s="21" t="s">
        <v>169</v>
      </c>
      <c r="J45" s="7">
        <v>28</v>
      </c>
      <c r="K45" s="7">
        <v>12</v>
      </c>
      <c r="L45" s="7">
        <v>11</v>
      </c>
      <c r="M45" s="7">
        <v>4</v>
      </c>
      <c r="N45" s="7">
        <v>8</v>
      </c>
      <c r="O45" s="7">
        <v>7</v>
      </c>
      <c r="P45" s="7">
        <v>4</v>
      </c>
      <c r="Q45" s="8">
        <f t="shared" si="0"/>
        <v>74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</row>
    <row r="46" spans="1:83" s="6" customFormat="1" ht="12.75" customHeight="1" x14ac:dyDescent="0.2">
      <c r="A46" s="21" t="s">
        <v>78</v>
      </c>
      <c r="B46" s="23" t="s">
        <v>140</v>
      </c>
      <c r="C46" s="21" t="s">
        <v>109</v>
      </c>
      <c r="D46" s="24">
        <v>1937925</v>
      </c>
      <c r="E46" s="24">
        <v>422925</v>
      </c>
      <c r="F46" s="23" t="s">
        <v>142</v>
      </c>
      <c r="G46" s="25" t="s">
        <v>169</v>
      </c>
      <c r="H46" s="23" t="s">
        <v>155</v>
      </c>
      <c r="I46" s="21" t="s">
        <v>170</v>
      </c>
      <c r="J46" s="7">
        <v>27</v>
      </c>
      <c r="K46" s="7">
        <v>11</v>
      </c>
      <c r="L46" s="7">
        <v>10</v>
      </c>
      <c r="M46" s="7">
        <v>4</v>
      </c>
      <c r="N46" s="7">
        <v>6</v>
      </c>
      <c r="O46" s="7">
        <v>7</v>
      </c>
      <c r="P46" s="7">
        <v>4</v>
      </c>
      <c r="Q46" s="8">
        <f t="shared" si="0"/>
        <v>69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</row>
    <row r="47" spans="1:83" s="6" customFormat="1" ht="12.75" customHeight="1" x14ac:dyDescent="0.2">
      <c r="A47" s="21" t="s">
        <v>79</v>
      </c>
      <c r="B47" s="23" t="s">
        <v>141</v>
      </c>
      <c r="C47" s="22" t="s">
        <v>110</v>
      </c>
      <c r="D47" s="24">
        <v>2225000</v>
      </c>
      <c r="E47" s="24">
        <v>450000</v>
      </c>
      <c r="F47" s="23" t="s">
        <v>143</v>
      </c>
      <c r="G47" s="25" t="s">
        <v>169</v>
      </c>
      <c r="H47" s="23" t="s">
        <v>161</v>
      </c>
      <c r="I47" s="21" t="s">
        <v>169</v>
      </c>
      <c r="J47" s="7">
        <v>30</v>
      </c>
      <c r="K47" s="7">
        <v>11</v>
      </c>
      <c r="L47" s="7">
        <v>9</v>
      </c>
      <c r="M47" s="7">
        <v>4</v>
      </c>
      <c r="N47" s="7">
        <v>8</v>
      </c>
      <c r="O47" s="7">
        <v>7</v>
      </c>
      <c r="P47" s="7">
        <v>3</v>
      </c>
      <c r="Q47" s="8">
        <f t="shared" si="0"/>
        <v>72</v>
      </c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</row>
    <row r="48" spans="1:83" x14ac:dyDescent="0.3">
      <c r="D48" s="20">
        <f>SUM(D17:D38)</f>
        <v>166742233</v>
      </c>
      <c r="E48" s="20">
        <f>SUM(E17:E38)</f>
        <v>28757200</v>
      </c>
      <c r="F48" s="20"/>
    </row>
    <row r="49" spans="5:8" x14ac:dyDescent="0.3">
      <c r="E49" s="20"/>
      <c r="F49" s="20"/>
      <c r="G49" s="20"/>
      <c r="H49" s="20"/>
    </row>
  </sheetData>
  <mergeCells count="15">
    <mergeCell ref="F14:G15"/>
    <mergeCell ref="A14:A16"/>
    <mergeCell ref="B14:B16"/>
    <mergeCell ref="C14:C16"/>
    <mergeCell ref="D14:D16"/>
    <mergeCell ref="E14:E16"/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festivaly</vt:lpstr>
      <vt:lpstr>JK</vt:lpstr>
      <vt:lpstr>PB</vt:lpstr>
      <vt:lpstr>PM</vt:lpstr>
      <vt:lpstr>RN</vt:lpstr>
      <vt:lpstr>ZK</vt:lpstr>
      <vt:lpstr>festivaly!Oblast_tisku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2018-02-23T09:05:39Z</dcterms:modified>
</cp:coreProperties>
</file>